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aragon\www\crm-importscript\script\"/>
    </mc:Choice>
  </mc:AlternateContent>
  <bookViews>
    <workbookView xWindow="0" yWindow="0" windowWidth="23040" windowHeight="9192"/>
  </bookViews>
  <sheets>
    <sheet name="Final List" sheetId="5" r:id="rId1"/>
    <sheet name="Sheet3" sheetId="4" r:id="rId2"/>
    <sheet name="Mahmoud Rajab" sheetId="1" r:id="rId3"/>
    <sheet name="Sheet2" sheetId="3" r:id="rId4"/>
    <sheet name="Sheet1" sheetId="2" r:id="rId5"/>
  </sheets>
  <externalReferences>
    <externalReference r:id="rId6"/>
  </externalReferences>
  <definedNames>
    <definedName name="_xlnm._FilterDatabase" localSheetId="2" hidden="1">'Mahmoud Rajab'!$A$1:$AC$117</definedName>
    <definedName name="_xlnm._FilterDatabase" localSheetId="1" hidden="1">Sheet3!$A$1:$AE$128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7" i="4" l="1"/>
  <c r="E94" i="4"/>
  <c r="E92" i="4"/>
  <c r="E90" i="4"/>
  <c r="E88" i="4"/>
  <c r="E67" i="4"/>
  <c r="E63" i="4"/>
  <c r="E57" i="4"/>
  <c r="E46" i="4"/>
  <c r="E44" i="4"/>
  <c r="E41" i="4"/>
  <c r="E32" i="4"/>
  <c r="E21" i="4"/>
  <c r="E18" i="4"/>
  <c r="E13" i="4"/>
  <c r="E10" i="4"/>
  <c r="E7" i="4"/>
  <c r="E5" i="4"/>
  <c r="D97" i="4"/>
  <c r="D94" i="4"/>
  <c r="D92" i="4"/>
  <c r="D90" i="4"/>
  <c r="D88" i="4"/>
  <c r="D67" i="4"/>
  <c r="D63" i="4"/>
  <c r="D57" i="4"/>
  <c r="D46" i="4"/>
  <c r="D44" i="4"/>
  <c r="D41" i="4"/>
  <c r="D32" i="4"/>
  <c r="D21" i="4"/>
  <c r="D18" i="4"/>
  <c r="D13" i="4"/>
  <c r="D10" i="4"/>
  <c r="D7" i="4"/>
  <c r="D5" i="4"/>
  <c r="E98" i="4"/>
  <c r="E96" i="4"/>
  <c r="E95" i="4"/>
  <c r="E93" i="4"/>
  <c r="E91" i="4"/>
  <c r="E87" i="4"/>
  <c r="E85" i="4"/>
  <c r="E84" i="4"/>
  <c r="E82" i="4"/>
  <c r="E66" i="4"/>
  <c r="E65" i="4"/>
  <c r="E64" i="4"/>
  <c r="E62" i="4"/>
  <c r="E61" i="4"/>
  <c r="E60" i="4"/>
  <c r="E59" i="4"/>
  <c r="E56" i="4"/>
  <c r="E54" i="4"/>
  <c r="E52" i="4"/>
  <c r="E51" i="4"/>
  <c r="E49" i="4"/>
  <c r="E48" i="4"/>
  <c r="E45" i="4"/>
  <c r="E43" i="4"/>
  <c r="E42" i="4"/>
  <c r="E40" i="4"/>
  <c r="E39" i="4"/>
  <c r="E37" i="4"/>
  <c r="E36" i="4"/>
  <c r="E33" i="4"/>
  <c r="E31" i="4"/>
  <c r="E30" i="4"/>
  <c r="E29" i="4"/>
  <c r="E27" i="4"/>
  <c r="E25" i="4"/>
  <c r="E24" i="4"/>
  <c r="E23" i="4"/>
  <c r="E22" i="4"/>
  <c r="E20" i="4"/>
  <c r="E19" i="4"/>
  <c r="E17" i="4"/>
  <c r="E16" i="4"/>
  <c r="E14" i="4"/>
  <c r="E12" i="4"/>
  <c r="E9" i="4"/>
  <c r="E8" i="4"/>
  <c r="E6" i="4"/>
  <c r="E4" i="4"/>
  <c r="E2" i="4"/>
  <c r="D98" i="4"/>
  <c r="D96" i="4"/>
  <c r="D95" i="4"/>
  <c r="D93" i="4"/>
  <c r="D91" i="4"/>
  <c r="D87" i="4"/>
  <c r="D85" i="4"/>
  <c r="D84" i="4"/>
  <c r="D82" i="4"/>
  <c r="D66" i="4"/>
  <c r="D65" i="4"/>
  <c r="D64" i="4"/>
  <c r="D62" i="4"/>
  <c r="D61" i="4"/>
  <c r="D60" i="4"/>
  <c r="D59" i="4"/>
  <c r="D56" i="4"/>
  <c r="D54" i="4"/>
  <c r="D52" i="4"/>
  <c r="D51" i="4"/>
  <c r="D49" i="4"/>
  <c r="D48" i="4"/>
  <c r="D45" i="4"/>
  <c r="D43" i="4"/>
  <c r="D42" i="4"/>
  <c r="D40" i="4"/>
  <c r="D39" i="4"/>
  <c r="D37" i="4"/>
  <c r="D36" i="4"/>
  <c r="D33" i="4"/>
  <c r="D31" i="4"/>
  <c r="D30" i="4"/>
  <c r="D29" i="4"/>
  <c r="D27" i="4"/>
  <c r="D25" i="4"/>
  <c r="D24" i="4"/>
  <c r="D23" i="4"/>
  <c r="D22" i="4"/>
  <c r="D20" i="4"/>
  <c r="D19" i="4"/>
  <c r="D17" i="4"/>
  <c r="D16" i="4"/>
  <c r="D14" i="4"/>
  <c r="D12" i="4"/>
  <c r="D9" i="4"/>
  <c r="D8" i="4"/>
  <c r="D6" i="4"/>
  <c r="D4" i="4"/>
  <c r="D2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89" i="4"/>
  <c r="E86" i="4"/>
  <c r="E83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58" i="4"/>
  <c r="E55" i="4"/>
  <c r="E53" i="4"/>
  <c r="E50" i="4"/>
  <c r="E47" i="4"/>
  <c r="E38" i="4"/>
  <c r="E35" i="4"/>
  <c r="E34" i="4"/>
  <c r="E28" i="4"/>
  <c r="E26" i="4"/>
  <c r="E15" i="4"/>
  <c r="E11" i="4"/>
  <c r="E3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89" i="4"/>
  <c r="D86" i="4"/>
  <c r="D83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58" i="4"/>
  <c r="D55" i="4"/>
  <c r="D53" i="4"/>
  <c r="D50" i="4"/>
  <c r="D47" i="4"/>
  <c r="D38" i="4"/>
  <c r="D35" i="4"/>
  <c r="D34" i="4"/>
  <c r="D28" i="4"/>
  <c r="D26" i="4"/>
  <c r="D15" i="4"/>
  <c r="D11" i="4"/>
  <c r="D3" i="4"/>
  <c r="AC128" i="1" l="1"/>
  <c r="AB128" i="1"/>
  <c r="AA128" i="1"/>
  <c r="Z128" i="1"/>
  <c r="Y128" i="1"/>
  <c r="X128" i="1"/>
  <c r="W128" i="1"/>
  <c r="V128" i="1"/>
  <c r="U128" i="1"/>
  <c r="T128" i="1"/>
  <c r="S128" i="1"/>
  <c r="R128" i="1"/>
  <c r="N128" i="1"/>
  <c r="O128" i="1" s="1"/>
  <c r="P128" i="1" s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N127" i="1"/>
  <c r="O127" i="1" s="1"/>
  <c r="P127" i="1" s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N126" i="1"/>
  <c r="O126" i="1" s="1"/>
  <c r="P126" i="1" s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N125" i="1"/>
  <c r="O125" i="1" s="1"/>
  <c r="P125" i="1" s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N124" i="1"/>
  <c r="O124" i="1" s="1"/>
  <c r="P124" i="1" s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O123" i="1"/>
  <c r="P123" i="1" s="1"/>
  <c r="N123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N122" i="1"/>
  <c r="O122" i="1" s="1"/>
  <c r="P122" i="1" s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N121" i="1"/>
  <c r="O121" i="1" s="1"/>
  <c r="P121" i="1" s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N120" i="1"/>
  <c r="O120" i="1" s="1"/>
  <c r="P120" i="1" s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N119" i="1"/>
  <c r="O119" i="1" s="1"/>
  <c r="P119" i="1" s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N118" i="1"/>
  <c r="O118" i="1" s="1"/>
  <c r="P118" i="1" s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N117" i="1"/>
  <c r="O117" i="1" s="1"/>
  <c r="P117" i="1" s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N116" i="1"/>
  <c r="O116" i="1" s="1"/>
  <c r="P116" i="1" s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O115" i="1"/>
  <c r="P115" i="1" s="1"/>
  <c r="N115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N114" i="1"/>
  <c r="O114" i="1" s="1"/>
  <c r="P114" i="1" s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N113" i="1"/>
  <c r="O113" i="1" s="1"/>
  <c r="P113" i="1" s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N112" i="1"/>
  <c r="O112" i="1" s="1"/>
  <c r="P112" i="1" s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N111" i="1"/>
  <c r="O111" i="1" s="1"/>
  <c r="P111" i="1" s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N110" i="1"/>
  <c r="O110" i="1" s="1"/>
  <c r="P110" i="1" s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N109" i="1"/>
  <c r="O109" i="1" s="1"/>
  <c r="P109" i="1" s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N108" i="1"/>
  <c r="O108" i="1" s="1"/>
  <c r="P108" i="1" s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O107" i="1"/>
  <c r="P107" i="1" s="1"/>
  <c r="N107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N106" i="1"/>
  <c r="O106" i="1" s="1"/>
  <c r="P106" i="1" s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N105" i="1"/>
  <c r="O105" i="1" s="1"/>
  <c r="P105" i="1" s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N104" i="1"/>
  <c r="O104" i="1" s="1"/>
  <c r="P104" i="1" s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N103" i="1"/>
  <c r="O103" i="1" s="1"/>
  <c r="P103" i="1" s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N102" i="1"/>
  <c r="O102" i="1" s="1"/>
  <c r="P102" i="1" s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N101" i="1"/>
  <c r="O101" i="1" s="1"/>
  <c r="P101" i="1" s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N100" i="1"/>
  <c r="O100" i="1" s="1"/>
  <c r="P100" i="1" s="1"/>
  <c r="AC30" i="3" l="1"/>
  <c r="AB30" i="3"/>
  <c r="AA30" i="3"/>
  <c r="Z30" i="3"/>
  <c r="Y30" i="3"/>
  <c r="X30" i="3"/>
  <c r="W30" i="3"/>
  <c r="V30" i="3"/>
  <c r="U30" i="3"/>
  <c r="T30" i="3"/>
  <c r="S30" i="3"/>
  <c r="R30" i="3"/>
  <c r="N30" i="3"/>
  <c r="O30" i="3" s="1"/>
  <c r="P30" i="3" s="1"/>
  <c r="AC29" i="3"/>
  <c r="AB29" i="3"/>
  <c r="AA29" i="3"/>
  <c r="Z29" i="3"/>
  <c r="Y29" i="3"/>
  <c r="X29" i="3"/>
  <c r="W29" i="3"/>
  <c r="V29" i="3"/>
  <c r="U29" i="3"/>
  <c r="T29" i="3"/>
  <c r="S29" i="3"/>
  <c r="R29" i="3"/>
  <c r="N29" i="3"/>
  <c r="O29" i="3" s="1"/>
  <c r="P29" i="3" s="1"/>
  <c r="AC28" i="3"/>
  <c r="AB28" i="3"/>
  <c r="AA28" i="3"/>
  <c r="Z28" i="3"/>
  <c r="Y28" i="3"/>
  <c r="X28" i="3"/>
  <c r="W28" i="3"/>
  <c r="V28" i="3"/>
  <c r="U28" i="3"/>
  <c r="T28" i="3"/>
  <c r="S28" i="3"/>
  <c r="R28" i="3"/>
  <c r="N28" i="3"/>
  <c r="O28" i="3" s="1"/>
  <c r="P28" i="3" s="1"/>
  <c r="AC27" i="3"/>
  <c r="AB27" i="3"/>
  <c r="AA27" i="3"/>
  <c r="Z27" i="3"/>
  <c r="Y27" i="3"/>
  <c r="X27" i="3"/>
  <c r="W27" i="3"/>
  <c r="V27" i="3"/>
  <c r="U27" i="3"/>
  <c r="T27" i="3"/>
  <c r="S27" i="3"/>
  <c r="R27" i="3"/>
  <c r="N27" i="3"/>
  <c r="O27" i="3" s="1"/>
  <c r="P27" i="3" s="1"/>
  <c r="AC26" i="3"/>
  <c r="AB26" i="3"/>
  <c r="AA26" i="3"/>
  <c r="Z26" i="3"/>
  <c r="Y26" i="3"/>
  <c r="X26" i="3"/>
  <c r="W26" i="3"/>
  <c r="V26" i="3"/>
  <c r="U26" i="3"/>
  <c r="T26" i="3"/>
  <c r="S26" i="3"/>
  <c r="R26" i="3"/>
  <c r="N26" i="3"/>
  <c r="O26" i="3" s="1"/>
  <c r="P26" i="3" s="1"/>
  <c r="AC25" i="3"/>
  <c r="AB25" i="3"/>
  <c r="AA25" i="3"/>
  <c r="Z25" i="3"/>
  <c r="Y25" i="3"/>
  <c r="X25" i="3"/>
  <c r="W25" i="3"/>
  <c r="V25" i="3"/>
  <c r="U25" i="3"/>
  <c r="T25" i="3"/>
  <c r="S25" i="3"/>
  <c r="R25" i="3"/>
  <c r="N25" i="3"/>
  <c r="O25" i="3" s="1"/>
  <c r="P25" i="3" s="1"/>
  <c r="AC24" i="3"/>
  <c r="AB24" i="3"/>
  <c r="AA24" i="3"/>
  <c r="Z24" i="3"/>
  <c r="Y24" i="3"/>
  <c r="X24" i="3"/>
  <c r="W24" i="3"/>
  <c r="V24" i="3"/>
  <c r="U24" i="3"/>
  <c r="T24" i="3"/>
  <c r="S24" i="3"/>
  <c r="R24" i="3"/>
  <c r="N24" i="3"/>
  <c r="O24" i="3" s="1"/>
  <c r="P24" i="3" s="1"/>
  <c r="AC23" i="3"/>
  <c r="AB23" i="3"/>
  <c r="AA23" i="3"/>
  <c r="Z23" i="3"/>
  <c r="Y23" i="3"/>
  <c r="X23" i="3"/>
  <c r="W23" i="3"/>
  <c r="V23" i="3"/>
  <c r="U23" i="3"/>
  <c r="T23" i="3"/>
  <c r="S23" i="3"/>
  <c r="R23" i="3"/>
  <c r="N23" i="3"/>
  <c r="O23" i="3" s="1"/>
  <c r="P23" i="3" s="1"/>
  <c r="AC22" i="3"/>
  <c r="AB22" i="3"/>
  <c r="AA22" i="3"/>
  <c r="Z22" i="3"/>
  <c r="Y22" i="3"/>
  <c r="X22" i="3"/>
  <c r="W22" i="3"/>
  <c r="V22" i="3"/>
  <c r="U22" i="3"/>
  <c r="T22" i="3"/>
  <c r="S22" i="3"/>
  <c r="R22" i="3"/>
  <c r="N22" i="3"/>
  <c r="O22" i="3" s="1"/>
  <c r="P22" i="3" s="1"/>
  <c r="AC21" i="3"/>
  <c r="AB21" i="3"/>
  <c r="AA21" i="3"/>
  <c r="Z21" i="3"/>
  <c r="Y21" i="3"/>
  <c r="X21" i="3"/>
  <c r="W21" i="3"/>
  <c r="V21" i="3"/>
  <c r="U21" i="3"/>
  <c r="T21" i="3"/>
  <c r="S21" i="3"/>
  <c r="R21" i="3"/>
  <c r="N21" i="3"/>
  <c r="O21" i="3" s="1"/>
  <c r="P21" i="3" s="1"/>
  <c r="AC20" i="3"/>
  <c r="AB20" i="3"/>
  <c r="AA20" i="3"/>
  <c r="Z20" i="3"/>
  <c r="Y20" i="3"/>
  <c r="X20" i="3"/>
  <c r="W20" i="3"/>
  <c r="V20" i="3"/>
  <c r="U20" i="3"/>
  <c r="T20" i="3"/>
  <c r="S20" i="3"/>
  <c r="R20" i="3"/>
  <c r="N20" i="3"/>
  <c r="O20" i="3" s="1"/>
  <c r="P20" i="3" s="1"/>
  <c r="AC19" i="3"/>
  <c r="AB19" i="3"/>
  <c r="AA19" i="3"/>
  <c r="Z19" i="3"/>
  <c r="Y19" i="3"/>
  <c r="X19" i="3"/>
  <c r="W19" i="3"/>
  <c r="V19" i="3"/>
  <c r="U19" i="3"/>
  <c r="T19" i="3"/>
  <c r="S19" i="3"/>
  <c r="R19" i="3"/>
  <c r="N19" i="3"/>
  <c r="O19" i="3" s="1"/>
  <c r="P19" i="3" s="1"/>
  <c r="AC18" i="3"/>
  <c r="AB18" i="3"/>
  <c r="AA18" i="3"/>
  <c r="Z18" i="3"/>
  <c r="Y18" i="3"/>
  <c r="X18" i="3"/>
  <c r="W18" i="3"/>
  <c r="V18" i="3"/>
  <c r="U18" i="3"/>
  <c r="T18" i="3"/>
  <c r="S18" i="3"/>
  <c r="R18" i="3"/>
  <c r="N18" i="3"/>
  <c r="O18" i="3" s="1"/>
  <c r="P18" i="3" s="1"/>
  <c r="AC17" i="3"/>
  <c r="AB17" i="3"/>
  <c r="AA17" i="3"/>
  <c r="Z17" i="3"/>
  <c r="Y17" i="3"/>
  <c r="X17" i="3"/>
  <c r="W17" i="3"/>
  <c r="V17" i="3"/>
  <c r="U17" i="3"/>
  <c r="T17" i="3"/>
  <c r="S17" i="3"/>
  <c r="R17" i="3"/>
  <c r="O17" i="3"/>
  <c r="P17" i="3" s="1"/>
  <c r="N17" i="3"/>
  <c r="AC16" i="3"/>
  <c r="AB16" i="3"/>
  <c r="AA16" i="3"/>
  <c r="Z16" i="3"/>
  <c r="Y16" i="3"/>
  <c r="X16" i="3"/>
  <c r="W16" i="3"/>
  <c r="V16" i="3"/>
  <c r="U16" i="3"/>
  <c r="T16" i="3"/>
  <c r="S16" i="3"/>
  <c r="R16" i="3"/>
  <c r="N16" i="3"/>
  <c r="O16" i="3" s="1"/>
  <c r="P16" i="3" s="1"/>
  <c r="AC15" i="3"/>
  <c r="AB15" i="3"/>
  <c r="AA15" i="3"/>
  <c r="Z15" i="3"/>
  <c r="Y15" i="3"/>
  <c r="X15" i="3"/>
  <c r="W15" i="3"/>
  <c r="V15" i="3"/>
  <c r="U15" i="3"/>
  <c r="T15" i="3"/>
  <c r="S15" i="3"/>
  <c r="R15" i="3"/>
  <c r="N15" i="3"/>
  <c r="O15" i="3" s="1"/>
  <c r="P15" i="3" s="1"/>
  <c r="AC14" i="3"/>
  <c r="AB14" i="3"/>
  <c r="AA14" i="3"/>
  <c r="Z14" i="3"/>
  <c r="Y14" i="3"/>
  <c r="X14" i="3"/>
  <c r="W14" i="3"/>
  <c r="V14" i="3"/>
  <c r="U14" i="3"/>
  <c r="T14" i="3"/>
  <c r="S14" i="3"/>
  <c r="R14" i="3"/>
  <c r="N14" i="3"/>
  <c r="O14" i="3" s="1"/>
  <c r="P14" i="3" s="1"/>
  <c r="AC13" i="3"/>
  <c r="AB13" i="3"/>
  <c r="AA13" i="3"/>
  <c r="Z13" i="3"/>
  <c r="Y13" i="3"/>
  <c r="X13" i="3"/>
  <c r="W13" i="3"/>
  <c r="V13" i="3"/>
  <c r="U13" i="3"/>
  <c r="T13" i="3"/>
  <c r="S13" i="3"/>
  <c r="R13" i="3"/>
  <c r="N13" i="3"/>
  <c r="O13" i="3" s="1"/>
  <c r="P13" i="3" s="1"/>
  <c r="AC12" i="3"/>
  <c r="AB12" i="3"/>
  <c r="AA12" i="3"/>
  <c r="Z12" i="3"/>
  <c r="Y12" i="3"/>
  <c r="X12" i="3"/>
  <c r="W12" i="3"/>
  <c r="V12" i="3"/>
  <c r="U12" i="3"/>
  <c r="T12" i="3"/>
  <c r="S12" i="3"/>
  <c r="R12" i="3"/>
  <c r="N12" i="3"/>
  <c r="O12" i="3" s="1"/>
  <c r="P12" i="3" s="1"/>
  <c r="AC11" i="3"/>
  <c r="AB11" i="3"/>
  <c r="AA11" i="3"/>
  <c r="Z11" i="3"/>
  <c r="Y11" i="3"/>
  <c r="X11" i="3"/>
  <c r="W11" i="3"/>
  <c r="V11" i="3"/>
  <c r="U11" i="3"/>
  <c r="T11" i="3"/>
  <c r="S11" i="3"/>
  <c r="R11" i="3"/>
  <c r="N11" i="3"/>
  <c r="O11" i="3" s="1"/>
  <c r="P11" i="3" s="1"/>
  <c r="AC10" i="3"/>
  <c r="AB10" i="3"/>
  <c r="AA10" i="3"/>
  <c r="Z10" i="3"/>
  <c r="Y10" i="3"/>
  <c r="X10" i="3"/>
  <c r="W10" i="3"/>
  <c r="V10" i="3"/>
  <c r="U10" i="3"/>
  <c r="T10" i="3"/>
  <c r="S10" i="3"/>
  <c r="R10" i="3"/>
  <c r="N10" i="3"/>
  <c r="O10" i="3" s="1"/>
  <c r="P10" i="3" s="1"/>
  <c r="AC9" i="3"/>
  <c r="AB9" i="3"/>
  <c r="AA9" i="3"/>
  <c r="Z9" i="3"/>
  <c r="Y9" i="3"/>
  <c r="X9" i="3"/>
  <c r="W9" i="3"/>
  <c r="V9" i="3"/>
  <c r="U9" i="3"/>
  <c r="T9" i="3"/>
  <c r="S9" i="3"/>
  <c r="R9" i="3"/>
  <c r="N9" i="3"/>
  <c r="O9" i="3" s="1"/>
  <c r="P9" i="3" s="1"/>
  <c r="AC8" i="3"/>
  <c r="AB8" i="3"/>
  <c r="AA8" i="3"/>
  <c r="Z8" i="3"/>
  <c r="Y8" i="3"/>
  <c r="X8" i="3"/>
  <c r="W8" i="3"/>
  <c r="V8" i="3"/>
  <c r="U8" i="3"/>
  <c r="T8" i="3"/>
  <c r="S8" i="3"/>
  <c r="R8" i="3"/>
  <c r="N8" i="3"/>
  <c r="O8" i="3" s="1"/>
  <c r="P8" i="3" s="1"/>
  <c r="AC7" i="3"/>
  <c r="AB7" i="3"/>
  <c r="AA7" i="3"/>
  <c r="Z7" i="3"/>
  <c r="Y7" i="3"/>
  <c r="X7" i="3"/>
  <c r="W7" i="3"/>
  <c r="V7" i="3"/>
  <c r="U7" i="3"/>
  <c r="T7" i="3"/>
  <c r="S7" i="3"/>
  <c r="R7" i="3"/>
  <c r="N7" i="3"/>
  <c r="O7" i="3" s="1"/>
  <c r="P7" i="3" s="1"/>
  <c r="AC6" i="3"/>
  <c r="AB6" i="3"/>
  <c r="AA6" i="3"/>
  <c r="Z6" i="3"/>
  <c r="Y6" i="3"/>
  <c r="X6" i="3"/>
  <c r="W6" i="3"/>
  <c r="V6" i="3"/>
  <c r="U6" i="3"/>
  <c r="T6" i="3"/>
  <c r="S6" i="3"/>
  <c r="R6" i="3"/>
  <c r="N6" i="3"/>
  <c r="O6" i="3" s="1"/>
  <c r="P6" i="3" s="1"/>
  <c r="AC5" i="3"/>
  <c r="AB5" i="3"/>
  <c r="AA5" i="3"/>
  <c r="Z5" i="3"/>
  <c r="Y5" i="3"/>
  <c r="X5" i="3"/>
  <c r="W5" i="3"/>
  <c r="V5" i="3"/>
  <c r="U5" i="3"/>
  <c r="T5" i="3"/>
  <c r="S5" i="3"/>
  <c r="R5" i="3"/>
  <c r="N5" i="3"/>
  <c r="O5" i="3" s="1"/>
  <c r="P5" i="3" s="1"/>
  <c r="AC4" i="3"/>
  <c r="AB4" i="3"/>
  <c r="AA4" i="3"/>
  <c r="Z4" i="3"/>
  <c r="Y4" i="3"/>
  <c r="X4" i="3"/>
  <c r="W4" i="3"/>
  <c r="V4" i="3"/>
  <c r="U4" i="3"/>
  <c r="T4" i="3"/>
  <c r="S4" i="3"/>
  <c r="R4" i="3"/>
  <c r="N4" i="3"/>
  <c r="O4" i="3" s="1"/>
  <c r="P4" i="3" s="1"/>
  <c r="AC3" i="3"/>
  <c r="AB3" i="3"/>
  <c r="AA3" i="3"/>
  <c r="Z3" i="3"/>
  <c r="Y3" i="3"/>
  <c r="X3" i="3"/>
  <c r="W3" i="3"/>
  <c r="V3" i="3"/>
  <c r="U3" i="3"/>
  <c r="T3" i="3"/>
  <c r="S3" i="3"/>
  <c r="R3" i="3"/>
  <c r="N3" i="3"/>
  <c r="O3" i="3" s="1"/>
  <c r="P3" i="3" s="1"/>
  <c r="AC2" i="3"/>
  <c r="AB2" i="3"/>
  <c r="AA2" i="3"/>
  <c r="Z2" i="3"/>
  <c r="Y2" i="3"/>
  <c r="X2" i="3"/>
  <c r="W2" i="3"/>
  <c r="V2" i="3"/>
  <c r="U2" i="3"/>
  <c r="T2" i="3"/>
  <c r="S2" i="3"/>
  <c r="R2" i="3"/>
  <c r="N2" i="3"/>
  <c r="O2" i="3" s="1"/>
  <c r="P2" i="3" s="1"/>
  <c r="AB128" i="2"/>
  <c r="AA128" i="2"/>
  <c r="Z128" i="2"/>
  <c r="Y128" i="2"/>
  <c r="X128" i="2"/>
  <c r="W128" i="2"/>
  <c r="V128" i="2"/>
  <c r="U128" i="2"/>
  <c r="T128" i="2"/>
  <c r="S128" i="2"/>
  <c r="R128" i="2"/>
  <c r="Q128" i="2"/>
  <c r="M128" i="2"/>
  <c r="N128" i="2" s="1"/>
  <c r="O128" i="2" s="1"/>
  <c r="AB127" i="2"/>
  <c r="AA127" i="2"/>
  <c r="Z127" i="2"/>
  <c r="Y127" i="2"/>
  <c r="X127" i="2"/>
  <c r="W127" i="2"/>
  <c r="V127" i="2"/>
  <c r="U127" i="2"/>
  <c r="T127" i="2"/>
  <c r="S127" i="2"/>
  <c r="R127" i="2"/>
  <c r="Q127" i="2"/>
  <c r="O127" i="2"/>
  <c r="N127" i="2"/>
  <c r="M127" i="2"/>
  <c r="AB126" i="2"/>
  <c r="AA126" i="2"/>
  <c r="Z126" i="2"/>
  <c r="Y126" i="2"/>
  <c r="X126" i="2"/>
  <c r="W126" i="2"/>
  <c r="V126" i="2"/>
  <c r="U126" i="2"/>
  <c r="T126" i="2"/>
  <c r="S126" i="2"/>
  <c r="R126" i="2"/>
  <c r="Q126" i="2"/>
  <c r="O126" i="2"/>
  <c r="N126" i="2"/>
  <c r="M126" i="2"/>
  <c r="AB125" i="2"/>
  <c r="AA125" i="2"/>
  <c r="Z125" i="2"/>
  <c r="Y125" i="2"/>
  <c r="X125" i="2"/>
  <c r="W125" i="2"/>
  <c r="V125" i="2"/>
  <c r="U125" i="2"/>
  <c r="T125" i="2"/>
  <c r="S125" i="2"/>
  <c r="R125" i="2"/>
  <c r="Q125" i="2"/>
  <c r="N125" i="2"/>
  <c r="O125" i="2" s="1"/>
  <c r="M125" i="2"/>
  <c r="AB124" i="2"/>
  <c r="AA124" i="2"/>
  <c r="Z124" i="2"/>
  <c r="Y124" i="2"/>
  <c r="X124" i="2"/>
  <c r="W124" i="2"/>
  <c r="V124" i="2"/>
  <c r="U124" i="2"/>
  <c r="T124" i="2"/>
  <c r="S124" i="2"/>
  <c r="R124" i="2"/>
  <c r="Q124" i="2"/>
  <c r="M124" i="2"/>
  <c r="N124" i="2" s="1"/>
  <c r="O124" i="2" s="1"/>
  <c r="AB123" i="2"/>
  <c r="AA123" i="2"/>
  <c r="Z123" i="2"/>
  <c r="Y123" i="2"/>
  <c r="X123" i="2"/>
  <c r="W123" i="2"/>
  <c r="V123" i="2"/>
  <c r="U123" i="2"/>
  <c r="T123" i="2"/>
  <c r="S123" i="2"/>
  <c r="R123" i="2"/>
  <c r="Q123" i="2"/>
  <c r="N123" i="2"/>
  <c r="O123" i="2" s="1"/>
  <c r="M123" i="2"/>
  <c r="AB122" i="2"/>
  <c r="AA122" i="2"/>
  <c r="Z122" i="2"/>
  <c r="Y122" i="2"/>
  <c r="X122" i="2"/>
  <c r="W122" i="2"/>
  <c r="V122" i="2"/>
  <c r="U122" i="2"/>
  <c r="T122" i="2"/>
  <c r="S122" i="2"/>
  <c r="R122" i="2"/>
  <c r="Q122" i="2"/>
  <c r="M122" i="2"/>
  <c r="N122" i="2" s="1"/>
  <c r="O122" i="2" s="1"/>
  <c r="AB121" i="2"/>
  <c r="AA121" i="2"/>
  <c r="Z121" i="2"/>
  <c r="Y121" i="2"/>
  <c r="X121" i="2"/>
  <c r="W121" i="2"/>
  <c r="V121" i="2"/>
  <c r="U121" i="2"/>
  <c r="T121" i="2"/>
  <c r="S121" i="2"/>
  <c r="R121" i="2"/>
  <c r="Q121" i="2"/>
  <c r="N121" i="2"/>
  <c r="O121" i="2" s="1"/>
  <c r="M121" i="2"/>
  <c r="AB120" i="2"/>
  <c r="AA120" i="2"/>
  <c r="Z120" i="2"/>
  <c r="Y120" i="2"/>
  <c r="X120" i="2"/>
  <c r="W120" i="2"/>
  <c r="V120" i="2"/>
  <c r="U120" i="2"/>
  <c r="T120" i="2"/>
  <c r="S120" i="2"/>
  <c r="R120" i="2"/>
  <c r="Q120" i="2"/>
  <c r="M120" i="2"/>
  <c r="N120" i="2" s="1"/>
  <c r="O120" i="2" s="1"/>
  <c r="AB119" i="2"/>
  <c r="AA119" i="2"/>
  <c r="Z119" i="2"/>
  <c r="Y119" i="2"/>
  <c r="X119" i="2"/>
  <c r="W119" i="2"/>
  <c r="V119" i="2"/>
  <c r="U119" i="2"/>
  <c r="T119" i="2"/>
  <c r="S119" i="2"/>
  <c r="R119" i="2"/>
  <c r="Q119" i="2"/>
  <c r="O119" i="2"/>
  <c r="N119" i="2"/>
  <c r="M119" i="2"/>
  <c r="AB118" i="2"/>
  <c r="AA118" i="2"/>
  <c r="Z118" i="2"/>
  <c r="Y118" i="2"/>
  <c r="X118" i="2"/>
  <c r="W118" i="2"/>
  <c r="V118" i="2"/>
  <c r="U118" i="2"/>
  <c r="T118" i="2"/>
  <c r="S118" i="2"/>
  <c r="R118" i="2"/>
  <c r="Q118" i="2"/>
  <c r="O118" i="2"/>
  <c r="N118" i="2"/>
  <c r="M118" i="2"/>
  <c r="AB117" i="2"/>
  <c r="AA117" i="2"/>
  <c r="Z117" i="2"/>
  <c r="Y117" i="2"/>
  <c r="X117" i="2"/>
  <c r="W117" i="2"/>
  <c r="V117" i="2"/>
  <c r="U117" i="2"/>
  <c r="T117" i="2"/>
  <c r="S117" i="2"/>
  <c r="R117" i="2"/>
  <c r="Q117" i="2"/>
  <c r="N117" i="2"/>
  <c r="O117" i="2" s="1"/>
  <c r="M117" i="2"/>
  <c r="AB116" i="2"/>
  <c r="AA116" i="2"/>
  <c r="Z116" i="2"/>
  <c r="Y116" i="2"/>
  <c r="X116" i="2"/>
  <c r="W116" i="2"/>
  <c r="V116" i="2"/>
  <c r="U116" i="2"/>
  <c r="T116" i="2"/>
  <c r="S116" i="2"/>
  <c r="R116" i="2"/>
  <c r="Q116" i="2"/>
  <c r="M116" i="2"/>
  <c r="N116" i="2" s="1"/>
  <c r="O116" i="2" s="1"/>
  <c r="AB115" i="2"/>
  <c r="AA115" i="2"/>
  <c r="Z115" i="2"/>
  <c r="Y115" i="2"/>
  <c r="X115" i="2"/>
  <c r="W115" i="2"/>
  <c r="V115" i="2"/>
  <c r="U115" i="2"/>
  <c r="T115" i="2"/>
  <c r="S115" i="2"/>
  <c r="R115" i="2"/>
  <c r="Q115" i="2"/>
  <c r="N115" i="2"/>
  <c r="O115" i="2" s="1"/>
  <c r="M115" i="2"/>
  <c r="AB114" i="2"/>
  <c r="AA114" i="2"/>
  <c r="Z114" i="2"/>
  <c r="Y114" i="2"/>
  <c r="X114" i="2"/>
  <c r="W114" i="2"/>
  <c r="V114" i="2"/>
  <c r="U114" i="2"/>
  <c r="T114" i="2"/>
  <c r="S114" i="2"/>
  <c r="R114" i="2"/>
  <c r="Q114" i="2"/>
  <c r="M114" i="2"/>
  <c r="N114" i="2" s="1"/>
  <c r="O114" i="2" s="1"/>
  <c r="AB113" i="2"/>
  <c r="AA113" i="2"/>
  <c r="Z113" i="2"/>
  <c r="Y113" i="2"/>
  <c r="X113" i="2"/>
  <c r="W113" i="2"/>
  <c r="V113" i="2"/>
  <c r="U113" i="2"/>
  <c r="T113" i="2"/>
  <c r="S113" i="2"/>
  <c r="R113" i="2"/>
  <c r="Q113" i="2"/>
  <c r="N113" i="2"/>
  <c r="O113" i="2" s="1"/>
  <c r="M113" i="2"/>
  <c r="AB112" i="2"/>
  <c r="AA112" i="2"/>
  <c r="Z112" i="2"/>
  <c r="Y112" i="2"/>
  <c r="X112" i="2"/>
  <c r="W112" i="2"/>
  <c r="V112" i="2"/>
  <c r="U112" i="2"/>
  <c r="T112" i="2"/>
  <c r="S112" i="2"/>
  <c r="R112" i="2"/>
  <c r="Q112" i="2"/>
  <c r="M112" i="2"/>
  <c r="N112" i="2" s="1"/>
  <c r="O112" i="2" s="1"/>
  <c r="AB111" i="2"/>
  <c r="AA111" i="2"/>
  <c r="Z111" i="2"/>
  <c r="Y111" i="2"/>
  <c r="X111" i="2"/>
  <c r="W111" i="2"/>
  <c r="V111" i="2"/>
  <c r="U111" i="2"/>
  <c r="T111" i="2"/>
  <c r="S111" i="2"/>
  <c r="R111" i="2"/>
  <c r="Q111" i="2"/>
  <c r="O111" i="2"/>
  <c r="N111" i="2"/>
  <c r="M111" i="2"/>
  <c r="AB110" i="2"/>
  <c r="AA110" i="2"/>
  <c r="Z110" i="2"/>
  <c r="Y110" i="2"/>
  <c r="X110" i="2"/>
  <c r="W110" i="2"/>
  <c r="V110" i="2"/>
  <c r="U110" i="2"/>
  <c r="T110" i="2"/>
  <c r="S110" i="2"/>
  <c r="R110" i="2"/>
  <c r="Q110" i="2"/>
  <c r="O110" i="2"/>
  <c r="N110" i="2"/>
  <c r="M110" i="2"/>
  <c r="AB109" i="2"/>
  <c r="AA109" i="2"/>
  <c r="Z109" i="2"/>
  <c r="Y109" i="2"/>
  <c r="X109" i="2"/>
  <c r="W109" i="2"/>
  <c r="V109" i="2"/>
  <c r="U109" i="2"/>
  <c r="T109" i="2"/>
  <c r="S109" i="2"/>
  <c r="R109" i="2"/>
  <c r="Q109" i="2"/>
  <c r="N109" i="2"/>
  <c r="O109" i="2" s="1"/>
  <c r="M109" i="2"/>
  <c r="AB108" i="2"/>
  <c r="AA108" i="2"/>
  <c r="Z108" i="2"/>
  <c r="Y108" i="2"/>
  <c r="X108" i="2"/>
  <c r="W108" i="2"/>
  <c r="V108" i="2"/>
  <c r="U108" i="2"/>
  <c r="T108" i="2"/>
  <c r="S108" i="2"/>
  <c r="R108" i="2"/>
  <c r="Q108" i="2"/>
  <c r="M108" i="2"/>
  <c r="N108" i="2" s="1"/>
  <c r="O108" i="2" s="1"/>
  <c r="AB107" i="2"/>
  <c r="AA107" i="2"/>
  <c r="Z107" i="2"/>
  <c r="Y107" i="2"/>
  <c r="X107" i="2"/>
  <c r="W107" i="2"/>
  <c r="V107" i="2"/>
  <c r="U107" i="2"/>
  <c r="T107" i="2"/>
  <c r="S107" i="2"/>
  <c r="R107" i="2"/>
  <c r="Q107" i="2"/>
  <c r="N107" i="2"/>
  <c r="O107" i="2" s="1"/>
  <c r="M107" i="2"/>
  <c r="AB106" i="2"/>
  <c r="AA106" i="2"/>
  <c r="Z106" i="2"/>
  <c r="Y106" i="2"/>
  <c r="X106" i="2"/>
  <c r="W106" i="2"/>
  <c r="V106" i="2"/>
  <c r="U106" i="2"/>
  <c r="T106" i="2"/>
  <c r="S106" i="2"/>
  <c r="R106" i="2"/>
  <c r="Q106" i="2"/>
  <c r="M106" i="2"/>
  <c r="N106" i="2" s="1"/>
  <c r="O106" i="2" s="1"/>
  <c r="AB105" i="2"/>
  <c r="AA105" i="2"/>
  <c r="Z105" i="2"/>
  <c r="Y105" i="2"/>
  <c r="X105" i="2"/>
  <c r="W105" i="2"/>
  <c r="V105" i="2"/>
  <c r="U105" i="2"/>
  <c r="T105" i="2"/>
  <c r="S105" i="2"/>
  <c r="R105" i="2"/>
  <c r="Q105" i="2"/>
  <c r="N105" i="2"/>
  <c r="O105" i="2" s="1"/>
  <c r="M105" i="2"/>
  <c r="AB104" i="2"/>
  <c r="AA104" i="2"/>
  <c r="Z104" i="2"/>
  <c r="Y104" i="2"/>
  <c r="X104" i="2"/>
  <c r="W104" i="2"/>
  <c r="V104" i="2"/>
  <c r="U104" i="2"/>
  <c r="T104" i="2"/>
  <c r="S104" i="2"/>
  <c r="R104" i="2"/>
  <c r="Q104" i="2"/>
  <c r="M104" i="2"/>
  <c r="N104" i="2" s="1"/>
  <c r="O104" i="2" s="1"/>
  <c r="AB103" i="2"/>
  <c r="AA103" i="2"/>
  <c r="Z103" i="2"/>
  <c r="Y103" i="2"/>
  <c r="X103" i="2"/>
  <c r="W103" i="2"/>
  <c r="V103" i="2"/>
  <c r="U103" i="2"/>
  <c r="T103" i="2"/>
  <c r="S103" i="2"/>
  <c r="R103" i="2"/>
  <c r="Q103" i="2"/>
  <c r="M103" i="2"/>
  <c r="N103" i="2" s="1"/>
  <c r="O103" i="2" s="1"/>
  <c r="AB102" i="2"/>
  <c r="AA102" i="2"/>
  <c r="Z102" i="2"/>
  <c r="Y102" i="2"/>
  <c r="X102" i="2"/>
  <c r="W102" i="2"/>
  <c r="V102" i="2"/>
  <c r="U102" i="2"/>
  <c r="T102" i="2"/>
  <c r="S102" i="2"/>
  <c r="R102" i="2"/>
  <c r="Q102" i="2"/>
  <c r="O102" i="2"/>
  <c r="N102" i="2"/>
  <c r="M102" i="2"/>
  <c r="AB101" i="2"/>
  <c r="AA101" i="2"/>
  <c r="Z101" i="2"/>
  <c r="Y101" i="2"/>
  <c r="X101" i="2"/>
  <c r="W101" i="2"/>
  <c r="V101" i="2"/>
  <c r="U101" i="2"/>
  <c r="T101" i="2"/>
  <c r="S101" i="2"/>
  <c r="R101" i="2"/>
  <c r="Q101" i="2"/>
  <c r="N101" i="2"/>
  <c r="O101" i="2" s="1"/>
  <c r="M101" i="2"/>
  <c r="AB100" i="2"/>
  <c r="AA100" i="2"/>
  <c r="Z100" i="2"/>
  <c r="Y100" i="2"/>
  <c r="X100" i="2"/>
  <c r="W100" i="2"/>
  <c r="V100" i="2"/>
  <c r="U100" i="2"/>
  <c r="T100" i="2"/>
  <c r="S100" i="2"/>
  <c r="R100" i="2"/>
  <c r="Q100" i="2"/>
  <c r="M100" i="2"/>
  <c r="N100" i="2" s="1"/>
  <c r="O100" i="2" s="1"/>
  <c r="AB99" i="2"/>
  <c r="AA99" i="2"/>
  <c r="Z99" i="2"/>
  <c r="Y99" i="2"/>
  <c r="X99" i="2"/>
  <c r="W99" i="2"/>
  <c r="V99" i="2"/>
  <c r="U99" i="2"/>
  <c r="T99" i="2"/>
  <c r="S99" i="2"/>
  <c r="R99" i="2"/>
  <c r="Q99" i="2"/>
  <c r="N99" i="2"/>
  <c r="O99" i="2" s="1"/>
  <c r="M99" i="2"/>
  <c r="AB98" i="2"/>
  <c r="AA98" i="2"/>
  <c r="Z98" i="2"/>
  <c r="Y98" i="2"/>
  <c r="X98" i="2"/>
  <c r="W98" i="2"/>
  <c r="V98" i="2"/>
  <c r="U98" i="2"/>
  <c r="T98" i="2"/>
  <c r="S98" i="2"/>
  <c r="R98" i="2"/>
  <c r="Q98" i="2"/>
  <c r="M98" i="2"/>
  <c r="N98" i="2" s="1"/>
  <c r="O98" i="2" s="1"/>
  <c r="AB97" i="2"/>
  <c r="AA97" i="2"/>
  <c r="Z97" i="2"/>
  <c r="Y97" i="2"/>
  <c r="X97" i="2"/>
  <c r="W97" i="2"/>
  <c r="V97" i="2"/>
  <c r="U97" i="2"/>
  <c r="T97" i="2"/>
  <c r="S97" i="2"/>
  <c r="R97" i="2"/>
  <c r="Q97" i="2"/>
  <c r="N97" i="2"/>
  <c r="O97" i="2" s="1"/>
  <c r="M97" i="2"/>
  <c r="AB96" i="2"/>
  <c r="AA96" i="2"/>
  <c r="Z96" i="2"/>
  <c r="Y96" i="2"/>
  <c r="X96" i="2"/>
  <c r="W96" i="2"/>
  <c r="V96" i="2"/>
  <c r="U96" i="2"/>
  <c r="T96" i="2"/>
  <c r="S96" i="2"/>
  <c r="R96" i="2"/>
  <c r="Q96" i="2"/>
  <c r="M96" i="2"/>
  <c r="N96" i="2" s="1"/>
  <c r="O96" i="2" s="1"/>
  <c r="AB95" i="2"/>
  <c r="AA95" i="2"/>
  <c r="Z95" i="2"/>
  <c r="Y95" i="2"/>
  <c r="X95" i="2"/>
  <c r="W95" i="2"/>
  <c r="V95" i="2"/>
  <c r="U95" i="2"/>
  <c r="T95" i="2"/>
  <c r="S95" i="2"/>
  <c r="R95" i="2"/>
  <c r="Q95" i="2"/>
  <c r="M95" i="2"/>
  <c r="N95" i="2" s="1"/>
  <c r="O95" i="2" s="1"/>
  <c r="AB94" i="2"/>
  <c r="AA94" i="2"/>
  <c r="Z94" i="2"/>
  <c r="Y94" i="2"/>
  <c r="X94" i="2"/>
  <c r="W94" i="2"/>
  <c r="V94" i="2"/>
  <c r="U94" i="2"/>
  <c r="T94" i="2"/>
  <c r="S94" i="2"/>
  <c r="R94" i="2"/>
  <c r="Q94" i="2"/>
  <c r="O94" i="2"/>
  <c r="N94" i="2"/>
  <c r="M94" i="2"/>
  <c r="AB93" i="2"/>
  <c r="AA93" i="2"/>
  <c r="Z93" i="2"/>
  <c r="Y93" i="2"/>
  <c r="X93" i="2"/>
  <c r="W93" i="2"/>
  <c r="V93" i="2"/>
  <c r="U93" i="2"/>
  <c r="T93" i="2"/>
  <c r="S93" i="2"/>
  <c r="R93" i="2"/>
  <c r="Q93" i="2"/>
  <c r="N93" i="2"/>
  <c r="O93" i="2" s="1"/>
  <c r="M93" i="2"/>
  <c r="AB92" i="2"/>
  <c r="AA92" i="2"/>
  <c r="Z92" i="2"/>
  <c r="Y92" i="2"/>
  <c r="X92" i="2"/>
  <c r="W92" i="2"/>
  <c r="V92" i="2"/>
  <c r="U92" i="2"/>
  <c r="T92" i="2"/>
  <c r="S92" i="2"/>
  <c r="R92" i="2"/>
  <c r="Q92" i="2"/>
  <c r="M92" i="2"/>
  <c r="N92" i="2" s="1"/>
  <c r="O92" i="2" s="1"/>
  <c r="AB91" i="2"/>
  <c r="AA91" i="2"/>
  <c r="Z91" i="2"/>
  <c r="Y91" i="2"/>
  <c r="X91" i="2"/>
  <c r="W91" i="2"/>
  <c r="V91" i="2"/>
  <c r="U91" i="2"/>
  <c r="T91" i="2"/>
  <c r="S91" i="2"/>
  <c r="R91" i="2"/>
  <c r="Q91" i="2"/>
  <c r="N91" i="2"/>
  <c r="O91" i="2" s="1"/>
  <c r="M91" i="2"/>
  <c r="AB90" i="2"/>
  <c r="AA90" i="2"/>
  <c r="Z90" i="2"/>
  <c r="Y90" i="2"/>
  <c r="X90" i="2"/>
  <c r="W90" i="2"/>
  <c r="V90" i="2"/>
  <c r="U90" i="2"/>
  <c r="T90" i="2"/>
  <c r="S90" i="2"/>
  <c r="R90" i="2"/>
  <c r="Q90" i="2"/>
  <c r="M90" i="2"/>
  <c r="N90" i="2" s="1"/>
  <c r="O90" i="2" s="1"/>
  <c r="AB89" i="2"/>
  <c r="AA89" i="2"/>
  <c r="Z89" i="2"/>
  <c r="Y89" i="2"/>
  <c r="X89" i="2"/>
  <c r="W89" i="2"/>
  <c r="V89" i="2"/>
  <c r="U89" i="2"/>
  <c r="T89" i="2"/>
  <c r="S89" i="2"/>
  <c r="R89" i="2"/>
  <c r="Q89" i="2"/>
  <c r="N89" i="2"/>
  <c r="O89" i="2" s="1"/>
  <c r="M89" i="2"/>
  <c r="AB88" i="2"/>
  <c r="AA88" i="2"/>
  <c r="Z88" i="2"/>
  <c r="Y88" i="2"/>
  <c r="X88" i="2"/>
  <c r="W88" i="2"/>
  <c r="V88" i="2"/>
  <c r="U88" i="2"/>
  <c r="T88" i="2"/>
  <c r="S88" i="2"/>
  <c r="R88" i="2"/>
  <c r="Q88" i="2"/>
  <c r="M88" i="2"/>
  <c r="N88" i="2" s="1"/>
  <c r="O88" i="2" s="1"/>
  <c r="AB87" i="2"/>
  <c r="AA87" i="2"/>
  <c r="Z87" i="2"/>
  <c r="Y87" i="2"/>
  <c r="X87" i="2"/>
  <c r="W87" i="2"/>
  <c r="V87" i="2"/>
  <c r="U87" i="2"/>
  <c r="T87" i="2"/>
  <c r="S87" i="2"/>
  <c r="R87" i="2"/>
  <c r="Q87" i="2"/>
  <c r="M87" i="2"/>
  <c r="N87" i="2" s="1"/>
  <c r="O87" i="2" s="1"/>
  <c r="AB86" i="2"/>
  <c r="AA86" i="2"/>
  <c r="Z86" i="2"/>
  <c r="Y86" i="2"/>
  <c r="X86" i="2"/>
  <c r="W86" i="2"/>
  <c r="V86" i="2"/>
  <c r="U86" i="2"/>
  <c r="T86" i="2"/>
  <c r="S86" i="2"/>
  <c r="R86" i="2"/>
  <c r="Q86" i="2"/>
  <c r="O86" i="2"/>
  <c r="N86" i="2"/>
  <c r="M86" i="2"/>
  <c r="AB85" i="2"/>
  <c r="AA85" i="2"/>
  <c r="Z85" i="2"/>
  <c r="Y85" i="2"/>
  <c r="X85" i="2"/>
  <c r="W85" i="2"/>
  <c r="V85" i="2"/>
  <c r="U85" i="2"/>
  <c r="T85" i="2"/>
  <c r="S85" i="2"/>
  <c r="R85" i="2"/>
  <c r="Q85" i="2"/>
  <c r="N85" i="2"/>
  <c r="O85" i="2" s="1"/>
  <c r="M85" i="2"/>
  <c r="AB84" i="2"/>
  <c r="AA84" i="2"/>
  <c r="Z84" i="2"/>
  <c r="Y84" i="2"/>
  <c r="X84" i="2"/>
  <c r="W84" i="2"/>
  <c r="V84" i="2"/>
  <c r="U84" i="2"/>
  <c r="T84" i="2"/>
  <c r="S84" i="2"/>
  <c r="R84" i="2"/>
  <c r="Q84" i="2"/>
  <c r="M84" i="2"/>
  <c r="N84" i="2" s="1"/>
  <c r="O84" i="2" s="1"/>
  <c r="AB83" i="2"/>
  <c r="AA83" i="2"/>
  <c r="Z83" i="2"/>
  <c r="Y83" i="2"/>
  <c r="X83" i="2"/>
  <c r="W83" i="2"/>
  <c r="V83" i="2"/>
  <c r="U83" i="2"/>
  <c r="T83" i="2"/>
  <c r="S83" i="2"/>
  <c r="R83" i="2"/>
  <c r="Q83" i="2"/>
  <c r="N83" i="2"/>
  <c r="O83" i="2" s="1"/>
  <c r="M83" i="2"/>
  <c r="AB82" i="2"/>
  <c r="AA82" i="2"/>
  <c r="Z82" i="2"/>
  <c r="Y82" i="2"/>
  <c r="X82" i="2"/>
  <c r="W82" i="2"/>
  <c r="V82" i="2"/>
  <c r="U82" i="2"/>
  <c r="T82" i="2"/>
  <c r="S82" i="2"/>
  <c r="R82" i="2"/>
  <c r="Q82" i="2"/>
  <c r="M82" i="2"/>
  <c r="N82" i="2" s="1"/>
  <c r="O82" i="2" s="1"/>
  <c r="AB81" i="2"/>
  <c r="AA81" i="2"/>
  <c r="Z81" i="2"/>
  <c r="Y81" i="2"/>
  <c r="X81" i="2"/>
  <c r="W81" i="2"/>
  <c r="V81" i="2"/>
  <c r="U81" i="2"/>
  <c r="T81" i="2"/>
  <c r="S81" i="2"/>
  <c r="R81" i="2"/>
  <c r="Q81" i="2"/>
  <c r="N81" i="2"/>
  <c r="O81" i="2" s="1"/>
  <c r="M81" i="2"/>
  <c r="AB80" i="2"/>
  <c r="AA80" i="2"/>
  <c r="Z80" i="2"/>
  <c r="Y80" i="2"/>
  <c r="X80" i="2"/>
  <c r="W80" i="2"/>
  <c r="V80" i="2"/>
  <c r="U80" i="2"/>
  <c r="T80" i="2"/>
  <c r="S80" i="2"/>
  <c r="R80" i="2"/>
  <c r="Q80" i="2"/>
  <c r="M80" i="2"/>
  <c r="N80" i="2" s="1"/>
  <c r="O80" i="2" s="1"/>
  <c r="AB79" i="2"/>
  <c r="AA79" i="2"/>
  <c r="Z79" i="2"/>
  <c r="Y79" i="2"/>
  <c r="X79" i="2"/>
  <c r="W79" i="2"/>
  <c r="V79" i="2"/>
  <c r="U79" i="2"/>
  <c r="T79" i="2"/>
  <c r="S79" i="2"/>
  <c r="R79" i="2"/>
  <c r="Q79" i="2"/>
  <c r="M79" i="2"/>
  <c r="N79" i="2" s="1"/>
  <c r="O79" i="2" s="1"/>
  <c r="AB78" i="2"/>
  <c r="AA78" i="2"/>
  <c r="Z78" i="2"/>
  <c r="Y78" i="2"/>
  <c r="X78" i="2"/>
  <c r="W78" i="2"/>
  <c r="V78" i="2"/>
  <c r="U78" i="2"/>
  <c r="T78" i="2"/>
  <c r="S78" i="2"/>
  <c r="R78" i="2"/>
  <c r="Q78" i="2"/>
  <c r="O78" i="2"/>
  <c r="N78" i="2"/>
  <c r="M78" i="2"/>
  <c r="AB77" i="2"/>
  <c r="AA77" i="2"/>
  <c r="Z77" i="2"/>
  <c r="Y77" i="2"/>
  <c r="X77" i="2"/>
  <c r="W77" i="2"/>
  <c r="V77" i="2"/>
  <c r="U77" i="2"/>
  <c r="T77" i="2"/>
  <c r="S77" i="2"/>
  <c r="R77" i="2"/>
  <c r="Q77" i="2"/>
  <c r="N77" i="2"/>
  <c r="O77" i="2" s="1"/>
  <c r="M77" i="2"/>
  <c r="AB76" i="2"/>
  <c r="AA76" i="2"/>
  <c r="Z76" i="2"/>
  <c r="Y76" i="2"/>
  <c r="X76" i="2"/>
  <c r="W76" i="2"/>
  <c r="V76" i="2"/>
  <c r="U76" i="2"/>
  <c r="T76" i="2"/>
  <c r="S76" i="2"/>
  <c r="R76" i="2"/>
  <c r="Q76" i="2"/>
  <c r="M76" i="2"/>
  <c r="N76" i="2" s="1"/>
  <c r="O76" i="2" s="1"/>
  <c r="AB75" i="2"/>
  <c r="AA75" i="2"/>
  <c r="Z75" i="2"/>
  <c r="Y75" i="2"/>
  <c r="X75" i="2"/>
  <c r="W75" i="2"/>
  <c r="V75" i="2"/>
  <c r="U75" i="2"/>
  <c r="T75" i="2"/>
  <c r="S75" i="2"/>
  <c r="R75" i="2"/>
  <c r="Q75" i="2"/>
  <c r="N75" i="2"/>
  <c r="O75" i="2" s="1"/>
  <c r="M75" i="2"/>
  <c r="AB74" i="2"/>
  <c r="AA74" i="2"/>
  <c r="Z74" i="2"/>
  <c r="Y74" i="2"/>
  <c r="X74" i="2"/>
  <c r="W74" i="2"/>
  <c r="V74" i="2"/>
  <c r="U74" i="2"/>
  <c r="T74" i="2"/>
  <c r="S74" i="2"/>
  <c r="R74" i="2"/>
  <c r="Q74" i="2"/>
  <c r="M74" i="2"/>
  <c r="N74" i="2" s="1"/>
  <c r="O74" i="2" s="1"/>
  <c r="AB73" i="2"/>
  <c r="AA73" i="2"/>
  <c r="Z73" i="2"/>
  <c r="Y73" i="2"/>
  <c r="X73" i="2"/>
  <c r="W73" i="2"/>
  <c r="V73" i="2"/>
  <c r="U73" i="2"/>
  <c r="T73" i="2"/>
  <c r="S73" i="2"/>
  <c r="R73" i="2"/>
  <c r="Q73" i="2"/>
  <c r="N73" i="2"/>
  <c r="O73" i="2" s="1"/>
  <c r="M73" i="2"/>
  <c r="AB72" i="2"/>
  <c r="AA72" i="2"/>
  <c r="Z72" i="2"/>
  <c r="Y72" i="2"/>
  <c r="X72" i="2"/>
  <c r="W72" i="2"/>
  <c r="V72" i="2"/>
  <c r="U72" i="2"/>
  <c r="T72" i="2"/>
  <c r="S72" i="2"/>
  <c r="R72" i="2"/>
  <c r="Q72" i="2"/>
  <c r="M72" i="2"/>
  <c r="N72" i="2" s="1"/>
  <c r="O72" i="2" s="1"/>
  <c r="AB71" i="2"/>
  <c r="AA71" i="2"/>
  <c r="Z71" i="2"/>
  <c r="Y71" i="2"/>
  <c r="X71" i="2"/>
  <c r="W71" i="2"/>
  <c r="V71" i="2"/>
  <c r="U71" i="2"/>
  <c r="T71" i="2"/>
  <c r="S71" i="2"/>
  <c r="R71" i="2"/>
  <c r="Q71" i="2"/>
  <c r="M71" i="2"/>
  <c r="N71" i="2" s="1"/>
  <c r="O71" i="2" s="1"/>
  <c r="AB70" i="2"/>
  <c r="AA70" i="2"/>
  <c r="Z70" i="2"/>
  <c r="Y70" i="2"/>
  <c r="X70" i="2"/>
  <c r="W70" i="2"/>
  <c r="V70" i="2"/>
  <c r="U70" i="2"/>
  <c r="T70" i="2"/>
  <c r="S70" i="2"/>
  <c r="R70" i="2"/>
  <c r="Q70" i="2"/>
  <c r="O70" i="2"/>
  <c r="N70" i="2"/>
  <c r="M70" i="2"/>
  <c r="AB69" i="2"/>
  <c r="AA69" i="2"/>
  <c r="Z69" i="2"/>
  <c r="Y69" i="2"/>
  <c r="X69" i="2"/>
  <c r="W69" i="2"/>
  <c r="V69" i="2"/>
  <c r="U69" i="2"/>
  <c r="T69" i="2"/>
  <c r="S69" i="2"/>
  <c r="N69" i="2"/>
  <c r="O69" i="2" s="1"/>
  <c r="M69" i="2"/>
  <c r="AB68" i="2"/>
  <c r="AA68" i="2"/>
  <c r="Z68" i="2"/>
  <c r="Y68" i="2"/>
  <c r="X68" i="2"/>
  <c r="W68" i="2"/>
  <c r="V68" i="2"/>
  <c r="U68" i="2"/>
  <c r="T68" i="2"/>
  <c r="S68" i="2"/>
  <c r="M68" i="2"/>
  <c r="N68" i="2" s="1"/>
  <c r="O68" i="2" s="1"/>
  <c r="AB67" i="2"/>
  <c r="AA67" i="2"/>
  <c r="Z67" i="2"/>
  <c r="Y67" i="2"/>
  <c r="X67" i="2"/>
  <c r="W67" i="2"/>
  <c r="V67" i="2"/>
  <c r="U67" i="2"/>
  <c r="T67" i="2"/>
  <c r="S67" i="2"/>
  <c r="N67" i="2"/>
  <c r="O67" i="2" s="1"/>
  <c r="M67" i="2"/>
  <c r="AB66" i="2"/>
  <c r="AA66" i="2"/>
  <c r="Z66" i="2"/>
  <c r="Y66" i="2"/>
  <c r="X66" i="2"/>
  <c r="W66" i="2"/>
  <c r="V66" i="2"/>
  <c r="U66" i="2"/>
  <c r="T66" i="2"/>
  <c r="S66" i="2"/>
  <c r="M66" i="2"/>
  <c r="N66" i="2" s="1"/>
  <c r="O66" i="2" s="1"/>
  <c r="AB65" i="2"/>
  <c r="AA65" i="2"/>
  <c r="Z65" i="2"/>
  <c r="Y65" i="2"/>
  <c r="X65" i="2"/>
  <c r="W65" i="2"/>
  <c r="V65" i="2"/>
  <c r="U65" i="2"/>
  <c r="T65" i="2"/>
  <c r="S65" i="2"/>
  <c r="R65" i="2"/>
  <c r="Q65" i="2"/>
  <c r="N65" i="2"/>
  <c r="O65" i="2" s="1"/>
  <c r="M65" i="2"/>
  <c r="AB64" i="2"/>
  <c r="AA64" i="2"/>
  <c r="Z64" i="2"/>
  <c r="Y64" i="2"/>
  <c r="X64" i="2"/>
  <c r="W64" i="2"/>
  <c r="V64" i="2"/>
  <c r="U64" i="2"/>
  <c r="T64" i="2"/>
  <c r="S64" i="2"/>
  <c r="O64" i="2"/>
  <c r="N64" i="2"/>
  <c r="M64" i="2"/>
  <c r="AB63" i="2"/>
  <c r="AA63" i="2"/>
  <c r="Z63" i="2"/>
  <c r="Y63" i="2"/>
  <c r="X63" i="2"/>
  <c r="W63" i="2"/>
  <c r="V63" i="2"/>
  <c r="U63" i="2"/>
  <c r="T63" i="2"/>
  <c r="S63" i="2"/>
  <c r="R63" i="2"/>
  <c r="Q63" i="2"/>
  <c r="N63" i="2"/>
  <c r="O63" i="2" s="1"/>
  <c r="M63" i="2"/>
  <c r="AB62" i="2"/>
  <c r="AA62" i="2"/>
  <c r="Z62" i="2"/>
  <c r="Y62" i="2"/>
  <c r="X62" i="2"/>
  <c r="W62" i="2"/>
  <c r="V62" i="2"/>
  <c r="U62" i="2"/>
  <c r="T62" i="2"/>
  <c r="S62" i="2"/>
  <c r="M62" i="2"/>
  <c r="N62" i="2" s="1"/>
  <c r="O62" i="2" s="1"/>
  <c r="AB61" i="2"/>
  <c r="AA61" i="2"/>
  <c r="Z61" i="2"/>
  <c r="Y61" i="2"/>
  <c r="X61" i="2"/>
  <c r="W61" i="2"/>
  <c r="V61" i="2"/>
  <c r="U61" i="2"/>
  <c r="T61" i="2"/>
  <c r="S61" i="2"/>
  <c r="R61" i="2"/>
  <c r="Q61" i="2"/>
  <c r="N61" i="2"/>
  <c r="O61" i="2" s="1"/>
  <c r="M61" i="2"/>
  <c r="AB60" i="2"/>
  <c r="AA60" i="2"/>
  <c r="Z60" i="2"/>
  <c r="Y60" i="2"/>
  <c r="X60" i="2"/>
  <c r="W60" i="2"/>
  <c r="V60" i="2"/>
  <c r="U60" i="2"/>
  <c r="T60" i="2"/>
  <c r="S60" i="2"/>
  <c r="O60" i="2"/>
  <c r="N60" i="2"/>
  <c r="M60" i="2"/>
  <c r="AB59" i="2"/>
  <c r="AA59" i="2"/>
  <c r="Z59" i="2"/>
  <c r="Y59" i="2"/>
  <c r="X59" i="2"/>
  <c r="W59" i="2"/>
  <c r="V59" i="2"/>
  <c r="U59" i="2"/>
  <c r="T59" i="2"/>
  <c r="S59" i="2"/>
  <c r="N59" i="2"/>
  <c r="O59" i="2" s="1"/>
  <c r="M59" i="2"/>
  <c r="AB58" i="2"/>
  <c r="AA58" i="2"/>
  <c r="Z58" i="2"/>
  <c r="Y58" i="2"/>
  <c r="X58" i="2"/>
  <c r="W58" i="2"/>
  <c r="V58" i="2"/>
  <c r="U58" i="2"/>
  <c r="T58" i="2"/>
  <c r="S58" i="2"/>
  <c r="M58" i="2"/>
  <c r="N58" i="2" s="1"/>
  <c r="O58" i="2" s="1"/>
  <c r="AB57" i="2"/>
  <c r="AA57" i="2"/>
  <c r="Z57" i="2"/>
  <c r="Y57" i="2"/>
  <c r="X57" i="2"/>
  <c r="W57" i="2"/>
  <c r="V57" i="2"/>
  <c r="U57" i="2"/>
  <c r="T57" i="2"/>
  <c r="S57" i="2"/>
  <c r="N57" i="2"/>
  <c r="O57" i="2" s="1"/>
  <c r="M57" i="2"/>
  <c r="AB56" i="2"/>
  <c r="AA56" i="2"/>
  <c r="Z56" i="2"/>
  <c r="Y56" i="2"/>
  <c r="X56" i="2"/>
  <c r="W56" i="2"/>
  <c r="V56" i="2"/>
  <c r="U56" i="2"/>
  <c r="T56" i="2"/>
  <c r="S56" i="2"/>
  <c r="M56" i="2"/>
  <c r="N56" i="2" s="1"/>
  <c r="O56" i="2" s="1"/>
  <c r="AB55" i="2"/>
  <c r="AA55" i="2"/>
  <c r="Z55" i="2"/>
  <c r="Y55" i="2"/>
  <c r="X55" i="2"/>
  <c r="W55" i="2"/>
  <c r="V55" i="2"/>
  <c r="U55" i="2"/>
  <c r="T55" i="2"/>
  <c r="S55" i="2"/>
  <c r="M55" i="2"/>
  <c r="N55" i="2" s="1"/>
  <c r="O55" i="2" s="1"/>
  <c r="AB54" i="2"/>
  <c r="AA54" i="2"/>
  <c r="Z54" i="2"/>
  <c r="Y54" i="2"/>
  <c r="X54" i="2"/>
  <c r="W54" i="2"/>
  <c r="V54" i="2"/>
  <c r="U54" i="2"/>
  <c r="T54" i="2"/>
  <c r="S54" i="2"/>
  <c r="R54" i="2"/>
  <c r="Q54" i="2"/>
  <c r="O54" i="2"/>
  <c r="N54" i="2"/>
  <c r="M54" i="2"/>
  <c r="AB53" i="2"/>
  <c r="AA53" i="2"/>
  <c r="Z53" i="2"/>
  <c r="Y53" i="2"/>
  <c r="X53" i="2"/>
  <c r="W53" i="2"/>
  <c r="V53" i="2"/>
  <c r="U53" i="2"/>
  <c r="T53" i="2"/>
  <c r="S53" i="2"/>
  <c r="R53" i="2"/>
  <c r="Q53" i="2"/>
  <c r="N53" i="2"/>
  <c r="O53" i="2" s="1"/>
  <c r="M53" i="2"/>
  <c r="AB52" i="2"/>
  <c r="AA52" i="2"/>
  <c r="Z52" i="2"/>
  <c r="Y52" i="2"/>
  <c r="X52" i="2"/>
  <c r="W52" i="2"/>
  <c r="V52" i="2"/>
  <c r="U52" i="2"/>
  <c r="T52" i="2"/>
  <c r="S52" i="2"/>
  <c r="R52" i="2"/>
  <c r="Q52" i="2"/>
  <c r="M52" i="2"/>
  <c r="N52" i="2" s="1"/>
  <c r="O52" i="2" s="1"/>
  <c r="AB51" i="2"/>
  <c r="AA51" i="2"/>
  <c r="Z51" i="2"/>
  <c r="Y51" i="2"/>
  <c r="X51" i="2"/>
  <c r="W51" i="2"/>
  <c r="V51" i="2"/>
  <c r="U51" i="2"/>
  <c r="T51" i="2"/>
  <c r="S51" i="2"/>
  <c r="R51" i="2"/>
  <c r="Q51" i="2"/>
  <c r="N51" i="2"/>
  <c r="O51" i="2" s="1"/>
  <c r="M51" i="2"/>
  <c r="AB50" i="2"/>
  <c r="AA50" i="2"/>
  <c r="Z50" i="2"/>
  <c r="Y50" i="2"/>
  <c r="X50" i="2"/>
  <c r="W50" i="2"/>
  <c r="V50" i="2"/>
  <c r="U50" i="2"/>
  <c r="T50" i="2"/>
  <c r="S50" i="2"/>
  <c r="M50" i="2"/>
  <c r="N50" i="2" s="1"/>
  <c r="O50" i="2" s="1"/>
  <c r="AB49" i="2"/>
  <c r="AA49" i="2"/>
  <c r="Z49" i="2"/>
  <c r="Y49" i="2"/>
  <c r="X49" i="2"/>
  <c r="W49" i="2"/>
  <c r="V49" i="2"/>
  <c r="U49" i="2"/>
  <c r="T49" i="2"/>
  <c r="S49" i="2"/>
  <c r="N49" i="2"/>
  <c r="O49" i="2" s="1"/>
  <c r="M49" i="2"/>
  <c r="AB48" i="2"/>
  <c r="AA48" i="2"/>
  <c r="Z48" i="2"/>
  <c r="Y48" i="2"/>
  <c r="X48" i="2"/>
  <c r="W48" i="2"/>
  <c r="V48" i="2"/>
  <c r="U48" i="2"/>
  <c r="T48" i="2"/>
  <c r="S48" i="2"/>
  <c r="M48" i="2"/>
  <c r="N48" i="2" s="1"/>
  <c r="O48" i="2" s="1"/>
  <c r="AB47" i="2"/>
  <c r="AA47" i="2"/>
  <c r="Z47" i="2"/>
  <c r="Y47" i="2"/>
  <c r="X47" i="2"/>
  <c r="W47" i="2"/>
  <c r="V47" i="2"/>
  <c r="U47" i="2"/>
  <c r="T47" i="2"/>
  <c r="S47" i="2"/>
  <c r="M47" i="2"/>
  <c r="N47" i="2" s="1"/>
  <c r="O47" i="2" s="1"/>
  <c r="AB46" i="2"/>
  <c r="AA46" i="2"/>
  <c r="Z46" i="2"/>
  <c r="Y46" i="2"/>
  <c r="X46" i="2"/>
  <c r="W46" i="2"/>
  <c r="V46" i="2"/>
  <c r="U46" i="2"/>
  <c r="T46" i="2"/>
  <c r="S46" i="2"/>
  <c r="R46" i="2"/>
  <c r="Q46" i="2"/>
  <c r="O46" i="2"/>
  <c r="N46" i="2"/>
  <c r="M46" i="2"/>
  <c r="AB45" i="2"/>
  <c r="AA45" i="2"/>
  <c r="Z45" i="2"/>
  <c r="Y45" i="2"/>
  <c r="X45" i="2"/>
  <c r="W45" i="2"/>
  <c r="V45" i="2"/>
  <c r="U45" i="2"/>
  <c r="T45" i="2"/>
  <c r="S45" i="2"/>
  <c r="R45" i="2"/>
  <c r="Q45" i="2"/>
  <c r="N45" i="2"/>
  <c r="O45" i="2" s="1"/>
  <c r="M45" i="2"/>
  <c r="AB44" i="2"/>
  <c r="AA44" i="2"/>
  <c r="Z44" i="2"/>
  <c r="Y44" i="2"/>
  <c r="X44" i="2"/>
  <c r="W44" i="2"/>
  <c r="V44" i="2"/>
  <c r="U44" i="2"/>
  <c r="T44" i="2"/>
  <c r="S44" i="2"/>
  <c r="M44" i="2"/>
  <c r="N44" i="2" s="1"/>
  <c r="O44" i="2" s="1"/>
  <c r="AB43" i="2"/>
  <c r="AA43" i="2"/>
  <c r="Z43" i="2"/>
  <c r="Y43" i="2"/>
  <c r="X43" i="2"/>
  <c r="W43" i="2"/>
  <c r="V43" i="2"/>
  <c r="U43" i="2"/>
  <c r="T43" i="2"/>
  <c r="S43" i="2"/>
  <c r="R43" i="2"/>
  <c r="Q43" i="2"/>
  <c r="N43" i="2"/>
  <c r="O43" i="2" s="1"/>
  <c r="M43" i="2"/>
  <c r="AB42" i="2"/>
  <c r="AA42" i="2"/>
  <c r="Z42" i="2"/>
  <c r="Y42" i="2"/>
  <c r="X42" i="2"/>
  <c r="W42" i="2"/>
  <c r="V42" i="2"/>
  <c r="U42" i="2"/>
  <c r="T42" i="2"/>
  <c r="S42" i="2"/>
  <c r="R42" i="2"/>
  <c r="Q42" i="2"/>
  <c r="M42" i="2"/>
  <c r="N42" i="2" s="1"/>
  <c r="O42" i="2" s="1"/>
  <c r="AB41" i="2"/>
  <c r="AA41" i="2"/>
  <c r="Z41" i="2"/>
  <c r="Y41" i="2"/>
  <c r="X41" i="2"/>
  <c r="W41" i="2"/>
  <c r="V41" i="2"/>
  <c r="U41" i="2"/>
  <c r="T41" i="2"/>
  <c r="S41" i="2"/>
  <c r="N41" i="2"/>
  <c r="O41" i="2" s="1"/>
  <c r="M41" i="2"/>
  <c r="AB40" i="2"/>
  <c r="AA40" i="2"/>
  <c r="Z40" i="2"/>
  <c r="Y40" i="2"/>
  <c r="X40" i="2"/>
  <c r="W40" i="2"/>
  <c r="V40" i="2"/>
  <c r="U40" i="2"/>
  <c r="T40" i="2"/>
  <c r="S40" i="2"/>
  <c r="R40" i="2"/>
  <c r="Q40" i="2"/>
  <c r="M40" i="2"/>
  <c r="N40" i="2" s="1"/>
  <c r="O40" i="2" s="1"/>
  <c r="AB39" i="2"/>
  <c r="AA39" i="2"/>
  <c r="Z39" i="2"/>
  <c r="Y39" i="2"/>
  <c r="X39" i="2"/>
  <c r="W39" i="2"/>
  <c r="V39" i="2"/>
  <c r="U39" i="2"/>
  <c r="T39" i="2"/>
  <c r="S39" i="2"/>
  <c r="N39" i="2"/>
  <c r="O39" i="2" s="1"/>
  <c r="M39" i="2"/>
  <c r="AB38" i="2"/>
  <c r="AA38" i="2"/>
  <c r="Z38" i="2"/>
  <c r="Y38" i="2"/>
  <c r="X38" i="2"/>
  <c r="W38" i="2"/>
  <c r="V38" i="2"/>
  <c r="U38" i="2"/>
  <c r="T38" i="2"/>
  <c r="S38" i="2"/>
  <c r="R38" i="2"/>
  <c r="Q38" i="2"/>
  <c r="M38" i="2"/>
  <c r="N38" i="2" s="1"/>
  <c r="O38" i="2" s="1"/>
  <c r="AB37" i="2"/>
  <c r="AA37" i="2"/>
  <c r="Z37" i="2"/>
  <c r="Y37" i="2"/>
  <c r="X37" i="2"/>
  <c r="W37" i="2"/>
  <c r="V37" i="2"/>
  <c r="U37" i="2"/>
  <c r="T37" i="2"/>
  <c r="S37" i="2"/>
  <c r="R37" i="2"/>
  <c r="Q37" i="2"/>
  <c r="M37" i="2"/>
  <c r="N37" i="2" s="1"/>
  <c r="O37" i="2" s="1"/>
  <c r="AB36" i="2"/>
  <c r="AA36" i="2"/>
  <c r="Z36" i="2"/>
  <c r="Y36" i="2"/>
  <c r="X36" i="2"/>
  <c r="W36" i="2"/>
  <c r="V36" i="2"/>
  <c r="U36" i="2"/>
  <c r="T36" i="2"/>
  <c r="S36" i="2"/>
  <c r="M36" i="2"/>
  <c r="N36" i="2" s="1"/>
  <c r="O36" i="2" s="1"/>
  <c r="AB35" i="2"/>
  <c r="AA35" i="2"/>
  <c r="Z35" i="2"/>
  <c r="Y35" i="2"/>
  <c r="X35" i="2"/>
  <c r="W35" i="2"/>
  <c r="V35" i="2"/>
  <c r="U35" i="2"/>
  <c r="T35" i="2"/>
  <c r="S35" i="2"/>
  <c r="N35" i="2"/>
  <c r="O35" i="2" s="1"/>
  <c r="M35" i="2"/>
  <c r="AB34" i="2"/>
  <c r="AA34" i="2"/>
  <c r="Z34" i="2"/>
  <c r="Y34" i="2"/>
  <c r="X34" i="2"/>
  <c r="W34" i="2"/>
  <c r="V34" i="2"/>
  <c r="U34" i="2"/>
  <c r="T34" i="2"/>
  <c r="S34" i="2"/>
  <c r="O34" i="2"/>
  <c r="N34" i="2"/>
  <c r="M34" i="2"/>
  <c r="AB33" i="2"/>
  <c r="AA33" i="2"/>
  <c r="Z33" i="2"/>
  <c r="Y33" i="2"/>
  <c r="X33" i="2"/>
  <c r="W33" i="2"/>
  <c r="V33" i="2"/>
  <c r="U33" i="2"/>
  <c r="T33" i="2"/>
  <c r="S33" i="2"/>
  <c r="R33" i="2"/>
  <c r="Q33" i="2"/>
  <c r="N33" i="2"/>
  <c r="O33" i="2" s="1"/>
  <c r="M33" i="2"/>
  <c r="AB32" i="2"/>
  <c r="AA32" i="2"/>
  <c r="Z32" i="2"/>
  <c r="Y32" i="2"/>
  <c r="X32" i="2"/>
  <c r="W32" i="2"/>
  <c r="V32" i="2"/>
  <c r="U32" i="2"/>
  <c r="T32" i="2"/>
  <c r="S32" i="2"/>
  <c r="M32" i="2"/>
  <c r="N32" i="2" s="1"/>
  <c r="O32" i="2" s="1"/>
  <c r="AB31" i="2"/>
  <c r="AA31" i="2"/>
  <c r="Z31" i="2"/>
  <c r="Y31" i="2"/>
  <c r="X31" i="2"/>
  <c r="W31" i="2"/>
  <c r="V31" i="2"/>
  <c r="U31" i="2"/>
  <c r="T31" i="2"/>
  <c r="S31" i="2"/>
  <c r="M31" i="2"/>
  <c r="N31" i="2" s="1"/>
  <c r="O31" i="2" s="1"/>
  <c r="AB30" i="2"/>
  <c r="AA30" i="2"/>
  <c r="Z30" i="2"/>
  <c r="Y30" i="2"/>
  <c r="X30" i="2"/>
  <c r="W30" i="2"/>
  <c r="V30" i="2"/>
  <c r="U30" i="2"/>
  <c r="T30" i="2"/>
  <c r="S30" i="2"/>
  <c r="M30" i="2"/>
  <c r="N30" i="2" s="1"/>
  <c r="O30" i="2" s="1"/>
  <c r="AB29" i="2"/>
  <c r="AA29" i="2"/>
  <c r="Z29" i="2"/>
  <c r="Y29" i="2"/>
  <c r="X29" i="2"/>
  <c r="W29" i="2"/>
  <c r="V29" i="2"/>
  <c r="U29" i="2"/>
  <c r="T29" i="2"/>
  <c r="S29" i="2"/>
  <c r="N29" i="2"/>
  <c r="O29" i="2" s="1"/>
  <c r="M29" i="2"/>
  <c r="AB28" i="2"/>
  <c r="AA28" i="2"/>
  <c r="Z28" i="2"/>
  <c r="Y28" i="2"/>
  <c r="X28" i="2"/>
  <c r="W28" i="2"/>
  <c r="V28" i="2"/>
  <c r="U28" i="2"/>
  <c r="T28" i="2"/>
  <c r="S28" i="2"/>
  <c r="O28" i="2"/>
  <c r="N28" i="2"/>
  <c r="M28" i="2"/>
  <c r="AB27" i="2"/>
  <c r="AA27" i="2"/>
  <c r="Z27" i="2"/>
  <c r="Y27" i="2"/>
  <c r="X27" i="2"/>
  <c r="W27" i="2"/>
  <c r="V27" i="2"/>
  <c r="U27" i="2"/>
  <c r="T27" i="2"/>
  <c r="S27" i="2"/>
  <c r="N27" i="2"/>
  <c r="O27" i="2" s="1"/>
  <c r="M27" i="2"/>
  <c r="AB26" i="2"/>
  <c r="AA26" i="2"/>
  <c r="Z26" i="2"/>
  <c r="Y26" i="2"/>
  <c r="X26" i="2"/>
  <c r="W26" i="2"/>
  <c r="V26" i="2"/>
  <c r="U26" i="2"/>
  <c r="T26" i="2"/>
  <c r="S26" i="2"/>
  <c r="M26" i="2"/>
  <c r="N26" i="2" s="1"/>
  <c r="O26" i="2" s="1"/>
  <c r="AB25" i="2"/>
  <c r="AA25" i="2"/>
  <c r="Z25" i="2"/>
  <c r="Y25" i="2"/>
  <c r="X25" i="2"/>
  <c r="W25" i="2"/>
  <c r="V25" i="2"/>
  <c r="U25" i="2"/>
  <c r="T25" i="2"/>
  <c r="S25" i="2"/>
  <c r="R25" i="2"/>
  <c r="Q25" i="2"/>
  <c r="M25" i="2"/>
  <c r="N25" i="2" s="1"/>
  <c r="O25" i="2" s="1"/>
  <c r="AB24" i="2"/>
  <c r="AA24" i="2"/>
  <c r="Z24" i="2"/>
  <c r="Y24" i="2"/>
  <c r="X24" i="2"/>
  <c r="W24" i="2"/>
  <c r="V24" i="2"/>
  <c r="U24" i="2"/>
  <c r="T24" i="2"/>
  <c r="S24" i="2"/>
  <c r="M24" i="2"/>
  <c r="N24" i="2" s="1"/>
  <c r="O24" i="2" s="1"/>
  <c r="AB23" i="2"/>
  <c r="AA23" i="2"/>
  <c r="Z23" i="2"/>
  <c r="Y23" i="2"/>
  <c r="X23" i="2"/>
  <c r="W23" i="2"/>
  <c r="V23" i="2"/>
  <c r="U23" i="2"/>
  <c r="T23" i="2"/>
  <c r="S23" i="2"/>
  <c r="R23" i="2"/>
  <c r="Q23" i="2"/>
  <c r="N23" i="2"/>
  <c r="O23" i="2" s="1"/>
  <c r="M23" i="2"/>
  <c r="AB22" i="2"/>
  <c r="AA22" i="2"/>
  <c r="Z22" i="2"/>
  <c r="Y22" i="2"/>
  <c r="X22" i="2"/>
  <c r="W22" i="2"/>
  <c r="V22" i="2"/>
  <c r="U22" i="2"/>
  <c r="T22" i="2"/>
  <c r="S22" i="2"/>
  <c r="M22" i="2"/>
  <c r="N22" i="2" s="1"/>
  <c r="O22" i="2" s="1"/>
  <c r="AB21" i="2"/>
  <c r="AA21" i="2"/>
  <c r="Z21" i="2"/>
  <c r="Y21" i="2"/>
  <c r="X21" i="2"/>
  <c r="W21" i="2"/>
  <c r="V21" i="2"/>
  <c r="U21" i="2"/>
  <c r="T21" i="2"/>
  <c r="S21" i="2"/>
  <c r="R21" i="2"/>
  <c r="Q21" i="2"/>
  <c r="M21" i="2"/>
  <c r="N21" i="2" s="1"/>
  <c r="O21" i="2" s="1"/>
  <c r="AB20" i="2"/>
  <c r="AA20" i="2"/>
  <c r="Z20" i="2"/>
  <c r="Y20" i="2"/>
  <c r="X20" i="2"/>
  <c r="W20" i="2"/>
  <c r="V20" i="2"/>
  <c r="U20" i="2"/>
  <c r="T20" i="2"/>
  <c r="S20" i="2"/>
  <c r="M20" i="2"/>
  <c r="N20" i="2" s="1"/>
  <c r="O20" i="2" s="1"/>
  <c r="AB19" i="2"/>
  <c r="AA19" i="2"/>
  <c r="Z19" i="2"/>
  <c r="Y19" i="2"/>
  <c r="X19" i="2"/>
  <c r="W19" i="2"/>
  <c r="V19" i="2"/>
  <c r="U19" i="2"/>
  <c r="T19" i="2"/>
  <c r="S19" i="2"/>
  <c r="N19" i="2"/>
  <c r="O19" i="2" s="1"/>
  <c r="M19" i="2"/>
  <c r="AB18" i="2"/>
  <c r="AA18" i="2"/>
  <c r="Z18" i="2"/>
  <c r="Y18" i="2"/>
  <c r="X18" i="2"/>
  <c r="W18" i="2"/>
  <c r="V18" i="2"/>
  <c r="U18" i="2"/>
  <c r="T18" i="2"/>
  <c r="S18" i="2"/>
  <c r="O18" i="2"/>
  <c r="N18" i="2"/>
  <c r="M18" i="2"/>
  <c r="AB17" i="2"/>
  <c r="AA17" i="2"/>
  <c r="Z17" i="2"/>
  <c r="Y17" i="2"/>
  <c r="X17" i="2"/>
  <c r="W17" i="2"/>
  <c r="V17" i="2"/>
  <c r="U17" i="2"/>
  <c r="T17" i="2"/>
  <c r="S17" i="2"/>
  <c r="R17" i="2"/>
  <c r="Q17" i="2"/>
  <c r="N17" i="2"/>
  <c r="O17" i="2" s="1"/>
  <c r="M17" i="2"/>
  <c r="AB16" i="2"/>
  <c r="AA16" i="2"/>
  <c r="Z16" i="2"/>
  <c r="Y16" i="2"/>
  <c r="X16" i="2"/>
  <c r="W16" i="2"/>
  <c r="V16" i="2"/>
  <c r="U16" i="2"/>
  <c r="T16" i="2"/>
  <c r="S16" i="2"/>
  <c r="R16" i="2"/>
  <c r="Q16" i="2"/>
  <c r="M16" i="2"/>
  <c r="N16" i="2" s="1"/>
  <c r="O16" i="2" s="1"/>
  <c r="AB15" i="2"/>
  <c r="AA15" i="2"/>
  <c r="Z15" i="2"/>
  <c r="Y15" i="2"/>
  <c r="X15" i="2"/>
  <c r="W15" i="2"/>
  <c r="V15" i="2"/>
  <c r="U15" i="2"/>
  <c r="T15" i="2"/>
  <c r="S15" i="2"/>
  <c r="R15" i="2"/>
  <c r="Q15" i="2"/>
  <c r="N15" i="2"/>
  <c r="O15" i="2" s="1"/>
  <c r="M15" i="2"/>
  <c r="AB14" i="2"/>
  <c r="AA14" i="2"/>
  <c r="Z14" i="2"/>
  <c r="Y14" i="2"/>
  <c r="X14" i="2"/>
  <c r="W14" i="2"/>
  <c r="V14" i="2"/>
  <c r="U14" i="2"/>
  <c r="T14" i="2"/>
  <c r="S14" i="2"/>
  <c r="R14" i="2"/>
  <c r="Q14" i="2"/>
  <c r="M14" i="2"/>
  <c r="N14" i="2" s="1"/>
  <c r="O14" i="2" s="1"/>
  <c r="AB13" i="2"/>
  <c r="AA13" i="2"/>
  <c r="Z13" i="2"/>
  <c r="Y13" i="2"/>
  <c r="X13" i="2"/>
  <c r="W13" i="2"/>
  <c r="V13" i="2"/>
  <c r="U13" i="2"/>
  <c r="T13" i="2"/>
  <c r="S13" i="2"/>
  <c r="R13" i="2"/>
  <c r="Q13" i="2"/>
  <c r="N13" i="2"/>
  <c r="O13" i="2" s="1"/>
  <c r="M13" i="2"/>
  <c r="AB12" i="2"/>
  <c r="AA12" i="2"/>
  <c r="Z12" i="2"/>
  <c r="Y12" i="2"/>
  <c r="X12" i="2"/>
  <c r="W12" i="2"/>
  <c r="V12" i="2"/>
  <c r="U12" i="2"/>
  <c r="T12" i="2"/>
  <c r="N12" i="2"/>
  <c r="O12" i="2" s="1"/>
  <c r="M12" i="2"/>
  <c r="AB11" i="2"/>
  <c r="AA11" i="2"/>
  <c r="Z11" i="2"/>
  <c r="Y11" i="2"/>
  <c r="X11" i="2"/>
  <c r="W11" i="2"/>
  <c r="V11" i="2"/>
  <c r="U11" i="2"/>
  <c r="T11" i="2"/>
  <c r="S11" i="2"/>
  <c r="M11" i="2"/>
  <c r="N11" i="2" s="1"/>
  <c r="O11" i="2" s="1"/>
  <c r="AB10" i="2"/>
  <c r="AA10" i="2"/>
  <c r="Z10" i="2"/>
  <c r="Y10" i="2"/>
  <c r="X10" i="2"/>
  <c r="W10" i="2"/>
  <c r="V10" i="2"/>
  <c r="U10" i="2"/>
  <c r="T10" i="2"/>
  <c r="S10" i="2"/>
  <c r="R10" i="2"/>
  <c r="Q10" i="2"/>
  <c r="N10" i="2"/>
  <c r="O10" i="2" s="1"/>
  <c r="M10" i="2"/>
  <c r="AB9" i="2"/>
  <c r="AA9" i="2"/>
  <c r="Z9" i="2"/>
  <c r="Y9" i="2"/>
  <c r="X9" i="2"/>
  <c r="W9" i="2"/>
  <c r="V9" i="2"/>
  <c r="U9" i="2"/>
  <c r="T9" i="2"/>
  <c r="S9" i="2"/>
  <c r="R9" i="2"/>
  <c r="Q9" i="2"/>
  <c r="M9" i="2"/>
  <c r="N9" i="2" s="1"/>
  <c r="O9" i="2" s="1"/>
  <c r="AB8" i="2"/>
  <c r="AA8" i="2"/>
  <c r="Z8" i="2"/>
  <c r="Y8" i="2"/>
  <c r="X8" i="2"/>
  <c r="W8" i="2"/>
  <c r="V8" i="2"/>
  <c r="U8" i="2"/>
  <c r="T8" i="2"/>
  <c r="S8" i="2"/>
  <c r="R8" i="2"/>
  <c r="Q8" i="2"/>
  <c r="M8" i="2"/>
  <c r="N8" i="2" s="1"/>
  <c r="O8" i="2" s="1"/>
  <c r="AB7" i="2"/>
  <c r="AA7" i="2"/>
  <c r="Z7" i="2"/>
  <c r="Y7" i="2"/>
  <c r="X7" i="2"/>
  <c r="W7" i="2"/>
  <c r="V7" i="2"/>
  <c r="U7" i="2"/>
  <c r="T7" i="2"/>
  <c r="S7" i="2"/>
  <c r="M7" i="2"/>
  <c r="N7" i="2" s="1"/>
  <c r="O7" i="2" s="1"/>
  <c r="AB6" i="2"/>
  <c r="AA6" i="2"/>
  <c r="Z6" i="2"/>
  <c r="Y6" i="2"/>
  <c r="X6" i="2"/>
  <c r="W6" i="2"/>
  <c r="V6" i="2"/>
  <c r="U6" i="2"/>
  <c r="T6" i="2"/>
  <c r="S6" i="2"/>
  <c r="R6" i="2"/>
  <c r="Q6" i="2"/>
  <c r="N6" i="2"/>
  <c r="O6" i="2" s="1"/>
  <c r="M6" i="2"/>
  <c r="AB5" i="2"/>
  <c r="AA5" i="2"/>
  <c r="Z5" i="2"/>
  <c r="Y5" i="2"/>
  <c r="X5" i="2"/>
  <c r="W5" i="2"/>
  <c r="V5" i="2"/>
  <c r="U5" i="2"/>
  <c r="T5" i="2"/>
  <c r="S5" i="2"/>
  <c r="M5" i="2"/>
  <c r="N5" i="2" s="1"/>
  <c r="O5" i="2" s="1"/>
  <c r="AB4" i="2"/>
  <c r="AA4" i="2"/>
  <c r="Z4" i="2"/>
  <c r="Y4" i="2"/>
  <c r="X4" i="2"/>
  <c r="W4" i="2"/>
  <c r="V4" i="2"/>
  <c r="U4" i="2"/>
  <c r="T4" i="2"/>
  <c r="S4" i="2"/>
  <c r="R4" i="2"/>
  <c r="Q4" i="2"/>
  <c r="M4" i="2"/>
  <c r="N4" i="2" s="1"/>
  <c r="O4" i="2" s="1"/>
  <c r="AB3" i="2"/>
  <c r="AA3" i="2"/>
  <c r="Z3" i="2"/>
  <c r="Y3" i="2"/>
  <c r="X3" i="2"/>
  <c r="W3" i="2"/>
  <c r="V3" i="2"/>
  <c r="U3" i="2"/>
  <c r="T3" i="2"/>
  <c r="N3" i="2"/>
  <c r="O3" i="2" s="1"/>
  <c r="M3" i="2"/>
  <c r="AB2" i="2"/>
  <c r="AA2" i="2"/>
  <c r="Z2" i="2"/>
  <c r="Y2" i="2"/>
  <c r="X2" i="2"/>
  <c r="W2" i="2"/>
  <c r="V2" i="2"/>
  <c r="U2" i="2"/>
  <c r="T2" i="2"/>
  <c r="S2" i="2"/>
  <c r="R2" i="2"/>
  <c r="Q2" i="2"/>
  <c r="M2" i="2"/>
  <c r="N2" i="2" s="1"/>
  <c r="O2" i="2" s="1"/>
  <c r="N47" i="1" l="1"/>
  <c r="O47" i="1" s="1"/>
  <c r="P47" i="1" s="1"/>
  <c r="N11" i="1"/>
  <c r="O11" i="1" s="1"/>
  <c r="P11" i="1" s="1"/>
  <c r="N26" i="1"/>
  <c r="O26" i="1" s="1"/>
  <c r="P26" i="1" s="1"/>
  <c r="N28" i="1"/>
  <c r="O28" i="1" s="1"/>
  <c r="P28" i="1" s="1"/>
  <c r="N34" i="1"/>
  <c r="O34" i="1" s="1"/>
  <c r="P34" i="1" s="1"/>
  <c r="N89" i="1"/>
  <c r="O89" i="1" s="1"/>
  <c r="P89" i="1" s="1"/>
  <c r="N86" i="1"/>
  <c r="O86" i="1" s="1"/>
  <c r="P86" i="1" s="1"/>
  <c r="N83" i="1"/>
  <c r="O83" i="1" s="1"/>
  <c r="P83" i="1" s="1"/>
  <c r="N81" i="1"/>
  <c r="O81" i="1" s="1"/>
  <c r="P81" i="1" s="1"/>
  <c r="N3" i="1"/>
  <c r="O3" i="1" s="1"/>
  <c r="P3" i="1" s="1"/>
  <c r="N80" i="1"/>
  <c r="O80" i="1" s="1"/>
  <c r="P80" i="1" s="1"/>
  <c r="N15" i="1"/>
  <c r="O15" i="1" s="1"/>
  <c r="P15" i="1" s="1"/>
  <c r="N79" i="1"/>
  <c r="O79" i="1" s="1"/>
  <c r="P79" i="1" s="1"/>
  <c r="N78" i="1"/>
  <c r="O78" i="1" s="1"/>
  <c r="P78" i="1" s="1"/>
  <c r="N38" i="1"/>
  <c r="O38" i="1" s="1"/>
  <c r="P38" i="1" s="1"/>
  <c r="N77" i="1"/>
  <c r="O77" i="1" s="1"/>
  <c r="P77" i="1" s="1"/>
  <c r="N76" i="1"/>
  <c r="O76" i="1" s="1"/>
  <c r="P76" i="1" s="1"/>
  <c r="N75" i="1"/>
  <c r="O75" i="1" s="1"/>
  <c r="P75" i="1" s="1"/>
  <c r="N58" i="1"/>
  <c r="O58" i="1" s="1"/>
  <c r="P58" i="1" s="1"/>
  <c r="N55" i="1"/>
  <c r="O55" i="1" s="1"/>
  <c r="P55" i="1" s="1"/>
  <c r="N74" i="1"/>
  <c r="O74" i="1" s="1"/>
  <c r="P74" i="1" s="1"/>
  <c r="N73" i="1"/>
  <c r="O73" i="1" s="1"/>
  <c r="P73" i="1" s="1"/>
  <c r="N72" i="1"/>
  <c r="O72" i="1" s="1"/>
  <c r="P72" i="1" s="1"/>
  <c r="N71" i="1"/>
  <c r="O71" i="1" s="1"/>
  <c r="P71" i="1" s="1"/>
  <c r="N53" i="1"/>
  <c r="O53" i="1" s="1"/>
  <c r="P53" i="1" s="1"/>
  <c r="N70" i="1"/>
  <c r="O70" i="1" s="1"/>
  <c r="P70" i="1" s="1"/>
  <c r="N69" i="1"/>
  <c r="O69" i="1" s="1"/>
  <c r="P69" i="1" s="1"/>
  <c r="N50" i="1"/>
  <c r="O50" i="1" s="1"/>
  <c r="P50" i="1" s="1"/>
  <c r="N68" i="1"/>
  <c r="O68" i="1" s="1"/>
  <c r="P68" i="1" s="1"/>
  <c r="N35" i="1"/>
  <c r="O35" i="1" s="1"/>
  <c r="P35" i="1" s="1"/>
  <c r="N99" i="1"/>
  <c r="O99" i="1" s="1"/>
  <c r="P99" i="1" s="1"/>
  <c r="N97" i="1"/>
  <c r="O97" i="1" s="1"/>
  <c r="P97" i="1" s="1"/>
  <c r="N46" i="1"/>
  <c r="O46" i="1" s="1"/>
  <c r="P46" i="1" s="1"/>
  <c r="N41" i="1"/>
  <c r="O41" i="1" s="1"/>
  <c r="P41" i="1" s="1"/>
  <c r="N88" i="1"/>
  <c r="O88" i="1" s="1"/>
  <c r="P88" i="1" s="1"/>
  <c r="N32" i="1"/>
  <c r="O32" i="1" s="1"/>
  <c r="P32" i="1" s="1"/>
  <c r="N5" i="1"/>
  <c r="O5" i="1" s="1"/>
  <c r="P5" i="1" s="1"/>
  <c r="N90" i="1"/>
  <c r="O90" i="1" s="1"/>
  <c r="P90" i="1" s="1"/>
  <c r="N10" i="1"/>
  <c r="O10" i="1" s="1"/>
  <c r="P10" i="1" s="1"/>
  <c r="N94" i="1"/>
  <c r="O94" i="1" s="1"/>
  <c r="P94" i="1" s="1"/>
  <c r="N92" i="1"/>
  <c r="O92" i="1" s="1"/>
  <c r="P92" i="1" s="1"/>
  <c r="N57" i="1"/>
  <c r="O57" i="1" s="1"/>
  <c r="P57" i="1" s="1"/>
  <c r="N67" i="1"/>
  <c r="O67" i="1" s="1"/>
  <c r="P67" i="1" s="1"/>
  <c r="N63" i="1"/>
  <c r="O63" i="1" s="1"/>
  <c r="P63" i="1" s="1"/>
  <c r="N7" i="1"/>
  <c r="O7" i="1" s="1"/>
  <c r="P7" i="1" s="1"/>
  <c r="N44" i="1"/>
  <c r="O44" i="1" s="1"/>
  <c r="P44" i="1" s="1"/>
  <c r="N21" i="1"/>
  <c r="O21" i="1" s="1"/>
  <c r="P21" i="1" s="1"/>
  <c r="N13" i="1"/>
  <c r="O13" i="1" s="1"/>
  <c r="P13" i="1" s="1"/>
  <c r="N18" i="1"/>
  <c r="O18" i="1" s="1"/>
  <c r="P18" i="1" s="1"/>
  <c r="N98" i="1"/>
  <c r="O98" i="1" s="1"/>
  <c r="P98" i="1" s="1"/>
  <c r="N96" i="1"/>
  <c r="O96" i="1" s="1"/>
  <c r="P96" i="1" s="1"/>
  <c r="N33" i="1"/>
  <c r="O33" i="1" s="1"/>
  <c r="P33" i="1" s="1"/>
  <c r="N95" i="1"/>
  <c r="O95" i="1" s="1"/>
  <c r="P95" i="1" s="1"/>
  <c r="N29" i="1"/>
  <c r="O29" i="1" s="1"/>
  <c r="P29" i="1" s="1"/>
  <c r="N25" i="1"/>
  <c r="O25" i="1" s="1"/>
  <c r="P25" i="1" s="1"/>
  <c r="N31" i="1"/>
  <c r="O31" i="1" s="1"/>
  <c r="P31" i="1" s="1"/>
  <c r="N87" i="1"/>
  <c r="O87" i="1" s="1"/>
  <c r="P87" i="1" s="1"/>
  <c r="N85" i="1"/>
  <c r="O85" i="1" s="1"/>
  <c r="P85" i="1" s="1"/>
  <c r="N84" i="1"/>
  <c r="O84" i="1" s="1"/>
  <c r="P84" i="1" s="1"/>
  <c r="N82" i="1"/>
  <c r="O82" i="1" s="1"/>
  <c r="P82" i="1" s="1"/>
  <c r="N30" i="1"/>
  <c r="O30" i="1" s="1"/>
  <c r="P30" i="1" s="1"/>
  <c r="N24" i="1"/>
  <c r="O24" i="1" s="1"/>
  <c r="P24" i="1" s="1"/>
  <c r="N27" i="1"/>
  <c r="O27" i="1" s="1"/>
  <c r="P27" i="1" s="1"/>
  <c r="N52" i="1"/>
  <c r="O52" i="1" s="1"/>
  <c r="P52" i="1" s="1"/>
  <c r="N16" i="1"/>
  <c r="O16" i="1" s="1"/>
  <c r="P16" i="1" s="1"/>
  <c r="N93" i="1"/>
  <c r="O93" i="1" s="1"/>
  <c r="P93" i="1" s="1"/>
  <c r="N91" i="1"/>
  <c r="O91" i="1" s="1"/>
  <c r="P91" i="1" s="1"/>
  <c r="N36" i="1"/>
  <c r="O36" i="1" s="1"/>
  <c r="P36" i="1" s="1"/>
  <c r="N19" i="1"/>
  <c r="O19" i="1" s="1"/>
  <c r="P19" i="1" s="1"/>
  <c r="N66" i="1"/>
  <c r="O66" i="1" s="1"/>
  <c r="P66" i="1" s="1"/>
  <c r="N65" i="1"/>
  <c r="O65" i="1" s="1"/>
  <c r="P65" i="1" s="1"/>
  <c r="N64" i="1"/>
  <c r="O64" i="1" s="1"/>
  <c r="P64" i="1" s="1"/>
  <c r="N40" i="1"/>
  <c r="O40" i="1" s="1"/>
  <c r="P40" i="1" s="1"/>
  <c r="N62" i="1"/>
  <c r="O62" i="1" s="1"/>
  <c r="P62" i="1" s="1"/>
  <c r="N60" i="1"/>
  <c r="O60" i="1" s="1"/>
  <c r="P60" i="1" s="1"/>
  <c r="N37" i="1"/>
  <c r="O37" i="1" s="1"/>
  <c r="P37" i="1" s="1"/>
  <c r="N2" i="1"/>
  <c r="O2" i="1" s="1"/>
  <c r="P2" i="1" s="1"/>
  <c r="N61" i="1"/>
  <c r="O61" i="1" s="1"/>
  <c r="P61" i="1" s="1"/>
  <c r="N59" i="1"/>
  <c r="O59" i="1" s="1"/>
  <c r="P59" i="1" s="1"/>
  <c r="N56" i="1"/>
  <c r="O56" i="1" s="1"/>
  <c r="P56" i="1" s="1"/>
  <c r="N54" i="1"/>
  <c r="O54" i="1" s="1"/>
  <c r="P54" i="1" s="1"/>
  <c r="N51" i="1"/>
  <c r="O51" i="1" s="1"/>
  <c r="P51" i="1" s="1"/>
  <c r="N49" i="1"/>
  <c r="O49" i="1" s="1"/>
  <c r="P49" i="1" s="1"/>
  <c r="N6" i="1"/>
  <c r="O6" i="1" s="1"/>
  <c r="P6" i="1" s="1"/>
  <c r="N42" i="1"/>
  <c r="O42" i="1" s="1"/>
  <c r="P42" i="1" s="1"/>
  <c r="N45" i="1"/>
  <c r="O45" i="1" s="1"/>
  <c r="P45" i="1" s="1"/>
  <c r="N43" i="1"/>
  <c r="O43" i="1" s="1"/>
  <c r="P43" i="1" s="1"/>
  <c r="N23" i="1"/>
  <c r="O23" i="1" s="1"/>
  <c r="P23" i="1" s="1"/>
  <c r="N8" i="1"/>
  <c r="O8" i="1" s="1"/>
  <c r="P8" i="1" s="1"/>
  <c r="N20" i="1"/>
  <c r="O20" i="1" s="1"/>
  <c r="P20" i="1" s="1"/>
  <c r="N12" i="1"/>
  <c r="O12" i="1" s="1"/>
  <c r="P12" i="1" s="1"/>
  <c r="N17" i="1"/>
  <c r="O17" i="1" s="1"/>
  <c r="P17" i="1" s="1"/>
  <c r="N39" i="1"/>
  <c r="O39" i="1" s="1"/>
  <c r="P39" i="1" s="1"/>
  <c r="N9" i="1"/>
  <c r="O9" i="1" s="1"/>
  <c r="P9" i="1" s="1"/>
  <c r="N14" i="1"/>
  <c r="O14" i="1" s="1"/>
  <c r="P14" i="1" s="1"/>
  <c r="N4" i="1"/>
  <c r="O4" i="1" s="1"/>
  <c r="P4" i="1" s="1"/>
  <c r="N48" i="1"/>
  <c r="O48" i="1" s="1"/>
  <c r="P48" i="1" s="1"/>
  <c r="N22" i="1"/>
  <c r="O22" i="1" s="1"/>
  <c r="P22" i="1" s="1"/>
  <c r="S47" i="1"/>
  <c r="R47" i="1"/>
  <c r="T47" i="1"/>
  <c r="U47" i="1"/>
  <c r="V47" i="1"/>
  <c r="W47" i="1"/>
  <c r="X47" i="1"/>
  <c r="Y47" i="1"/>
  <c r="Z47" i="1"/>
  <c r="AA47" i="1"/>
  <c r="AB47" i="1"/>
  <c r="AC47" i="1"/>
  <c r="S4" i="1"/>
  <c r="S9" i="1"/>
  <c r="S17" i="1"/>
  <c r="S12" i="1"/>
  <c r="S20" i="1"/>
  <c r="S43" i="1"/>
  <c r="S45" i="1"/>
  <c r="S42" i="1"/>
  <c r="S6" i="1"/>
  <c r="S49" i="1"/>
  <c r="S59" i="1"/>
  <c r="S2" i="1"/>
  <c r="S60" i="1"/>
  <c r="S91" i="1"/>
  <c r="S27" i="1"/>
  <c r="S24" i="1"/>
  <c r="S82" i="1"/>
  <c r="S85" i="1"/>
  <c r="S87" i="1"/>
  <c r="S25" i="1"/>
  <c r="S29" i="1"/>
  <c r="S18" i="1"/>
  <c r="S13" i="1"/>
  <c r="S21" i="1"/>
  <c r="S44" i="1"/>
  <c r="S10" i="1"/>
  <c r="S5" i="1"/>
  <c r="S88" i="1"/>
  <c r="S35" i="1"/>
  <c r="S68" i="1"/>
  <c r="S50" i="1"/>
  <c r="S69" i="1"/>
  <c r="S70" i="1"/>
  <c r="S53" i="1"/>
  <c r="S71" i="1"/>
  <c r="S72" i="1"/>
  <c r="S73" i="1"/>
  <c r="S74" i="1"/>
  <c r="S55" i="1"/>
  <c r="S58" i="1"/>
  <c r="S75" i="1"/>
  <c r="S76" i="1"/>
  <c r="S77" i="1"/>
  <c r="S38" i="1"/>
  <c r="S78" i="1"/>
  <c r="S79" i="1"/>
  <c r="S15" i="1"/>
  <c r="S80" i="1"/>
  <c r="S3" i="1"/>
  <c r="S81" i="1"/>
  <c r="S83" i="1"/>
  <c r="S86" i="1"/>
  <c r="S89" i="1"/>
  <c r="S34" i="1"/>
  <c r="S28" i="1"/>
  <c r="S26" i="1"/>
  <c r="S11" i="1"/>
  <c r="S22" i="1"/>
  <c r="AC48" i="1"/>
  <c r="AC4" i="1"/>
  <c r="AC14" i="1"/>
  <c r="AC9" i="1"/>
  <c r="AC39" i="1"/>
  <c r="AC17" i="1"/>
  <c r="AC12" i="1"/>
  <c r="AC20" i="1"/>
  <c r="AC8" i="1"/>
  <c r="AC23" i="1"/>
  <c r="AC43" i="1"/>
  <c r="AC45" i="1"/>
  <c r="AC42" i="1"/>
  <c r="AC6" i="1"/>
  <c r="AC49" i="1"/>
  <c r="AC51" i="1"/>
  <c r="AC54" i="1"/>
  <c r="AC56" i="1"/>
  <c r="AC59" i="1"/>
  <c r="AC61" i="1"/>
  <c r="AC2" i="1"/>
  <c r="AC37" i="1"/>
  <c r="AC60" i="1"/>
  <c r="AC62" i="1"/>
  <c r="AC40" i="1"/>
  <c r="AC64" i="1"/>
  <c r="AC65" i="1"/>
  <c r="AC66" i="1"/>
  <c r="AC19" i="1"/>
  <c r="AC36" i="1"/>
  <c r="AC91" i="1"/>
  <c r="AC93" i="1"/>
  <c r="AC16" i="1"/>
  <c r="AC52" i="1"/>
  <c r="AC27" i="1"/>
  <c r="AC24" i="1"/>
  <c r="AC30" i="1"/>
  <c r="AC82" i="1"/>
  <c r="AC84" i="1"/>
  <c r="AC85" i="1"/>
  <c r="AC87" i="1"/>
  <c r="AC31" i="1"/>
  <c r="AC25" i="1"/>
  <c r="AC29" i="1"/>
  <c r="AC95" i="1"/>
  <c r="AC33" i="1"/>
  <c r="AC96" i="1"/>
  <c r="AC98" i="1"/>
  <c r="AC18" i="1"/>
  <c r="AC13" i="1"/>
  <c r="AC21" i="1"/>
  <c r="AC44" i="1"/>
  <c r="AC7" i="1"/>
  <c r="AC63" i="1"/>
  <c r="AC67" i="1"/>
  <c r="AC57" i="1"/>
  <c r="AC92" i="1"/>
  <c r="AC94" i="1"/>
  <c r="AC10" i="1"/>
  <c r="AC90" i="1"/>
  <c r="AC5" i="1"/>
  <c r="AC32" i="1"/>
  <c r="AC88" i="1"/>
  <c r="AC41" i="1"/>
  <c r="AC46" i="1"/>
  <c r="AC97" i="1"/>
  <c r="AC99" i="1"/>
  <c r="AC35" i="1"/>
  <c r="AC68" i="1"/>
  <c r="AC50" i="1"/>
  <c r="AC69" i="1"/>
  <c r="AC70" i="1"/>
  <c r="AC53" i="1"/>
  <c r="AC71" i="1"/>
  <c r="AC72" i="1"/>
  <c r="AC73" i="1"/>
  <c r="AC74" i="1"/>
  <c r="AC55" i="1"/>
  <c r="AC58" i="1"/>
  <c r="AC75" i="1"/>
  <c r="AC76" i="1"/>
  <c r="AC77" i="1"/>
  <c r="AC38" i="1"/>
  <c r="AC78" i="1"/>
  <c r="AC79" i="1"/>
  <c r="AC15" i="1"/>
  <c r="AC80" i="1"/>
  <c r="AC3" i="1"/>
  <c r="AC81" i="1"/>
  <c r="AC83" i="1"/>
  <c r="AC86" i="1"/>
  <c r="AC89" i="1"/>
  <c r="AC34" i="1"/>
  <c r="AC28" i="1"/>
  <c r="AC26" i="1"/>
  <c r="AC11" i="1"/>
  <c r="AC22" i="1"/>
  <c r="AB48" i="1"/>
  <c r="AB4" i="1"/>
  <c r="AB14" i="1"/>
  <c r="AB9" i="1"/>
  <c r="AB39" i="1"/>
  <c r="AB17" i="1"/>
  <c r="AB12" i="1"/>
  <c r="AB20" i="1"/>
  <c r="AB8" i="1"/>
  <c r="AB23" i="1"/>
  <c r="AB43" i="1"/>
  <c r="AB45" i="1"/>
  <c r="AB42" i="1"/>
  <c r="AB6" i="1"/>
  <c r="AB49" i="1"/>
  <c r="AB51" i="1"/>
  <c r="AB54" i="1"/>
  <c r="AB56" i="1"/>
  <c r="AB59" i="1"/>
  <c r="AB61" i="1"/>
  <c r="AB2" i="1"/>
  <c r="AB37" i="1"/>
  <c r="AB60" i="1"/>
  <c r="AB62" i="1"/>
  <c r="AB40" i="1"/>
  <c r="AB64" i="1"/>
  <c r="AB65" i="1"/>
  <c r="AB66" i="1"/>
  <c r="AB19" i="1"/>
  <c r="AB36" i="1"/>
  <c r="AB91" i="1"/>
  <c r="AB93" i="1"/>
  <c r="AB16" i="1"/>
  <c r="AB52" i="1"/>
  <c r="AB27" i="1"/>
  <c r="AB24" i="1"/>
  <c r="AB30" i="1"/>
  <c r="AB82" i="1"/>
  <c r="AB84" i="1"/>
  <c r="AB85" i="1"/>
  <c r="AB87" i="1"/>
  <c r="AB31" i="1"/>
  <c r="AB25" i="1"/>
  <c r="AB29" i="1"/>
  <c r="AB95" i="1"/>
  <c r="AB33" i="1"/>
  <c r="AB96" i="1"/>
  <c r="AB98" i="1"/>
  <c r="AB18" i="1"/>
  <c r="AB13" i="1"/>
  <c r="AB21" i="1"/>
  <c r="AB44" i="1"/>
  <c r="AB7" i="1"/>
  <c r="AB63" i="1"/>
  <c r="AB67" i="1"/>
  <c r="AB57" i="1"/>
  <c r="AB92" i="1"/>
  <c r="AB94" i="1"/>
  <c r="AB10" i="1"/>
  <c r="AB90" i="1"/>
  <c r="AB5" i="1"/>
  <c r="AB32" i="1"/>
  <c r="AB88" i="1"/>
  <c r="AB41" i="1"/>
  <c r="AB46" i="1"/>
  <c r="AB97" i="1"/>
  <c r="AB99" i="1"/>
  <c r="AB35" i="1"/>
  <c r="AB68" i="1"/>
  <c r="AB50" i="1"/>
  <c r="AB69" i="1"/>
  <c r="AB70" i="1"/>
  <c r="AB53" i="1"/>
  <c r="AB71" i="1"/>
  <c r="AB72" i="1"/>
  <c r="AB73" i="1"/>
  <c r="AB74" i="1"/>
  <c r="AB55" i="1"/>
  <c r="AB58" i="1"/>
  <c r="AB75" i="1"/>
  <c r="AB76" i="1"/>
  <c r="AB77" i="1"/>
  <c r="AB38" i="1"/>
  <c r="AB78" i="1"/>
  <c r="AB79" i="1"/>
  <c r="AB15" i="1"/>
  <c r="AB80" i="1"/>
  <c r="AB3" i="1"/>
  <c r="AB81" i="1"/>
  <c r="AB83" i="1"/>
  <c r="AB86" i="1"/>
  <c r="AB89" i="1"/>
  <c r="AB34" i="1"/>
  <c r="AB28" i="1"/>
  <c r="AB26" i="1"/>
  <c r="AB11" i="1"/>
  <c r="AB22" i="1"/>
  <c r="AA48" i="1"/>
  <c r="AA4" i="1"/>
  <c r="AA14" i="1"/>
  <c r="AA9" i="1"/>
  <c r="AA39" i="1"/>
  <c r="AA17" i="1"/>
  <c r="AA12" i="1"/>
  <c r="AA20" i="1"/>
  <c r="AA8" i="1"/>
  <c r="AA23" i="1"/>
  <c r="AA43" i="1"/>
  <c r="AA45" i="1"/>
  <c r="AA42" i="1"/>
  <c r="AA6" i="1"/>
  <c r="AA49" i="1"/>
  <c r="AA51" i="1"/>
  <c r="AA54" i="1"/>
  <c r="AA56" i="1"/>
  <c r="AA59" i="1"/>
  <c r="AA61" i="1"/>
  <c r="AA2" i="1"/>
  <c r="AA37" i="1"/>
  <c r="AA60" i="1"/>
  <c r="AA62" i="1"/>
  <c r="AA40" i="1"/>
  <c r="AA64" i="1"/>
  <c r="AA65" i="1"/>
  <c r="AA66" i="1"/>
  <c r="AA19" i="1"/>
  <c r="AA36" i="1"/>
  <c r="AA91" i="1"/>
  <c r="AA93" i="1"/>
  <c r="AA16" i="1"/>
  <c r="AA52" i="1"/>
  <c r="AA27" i="1"/>
  <c r="AA24" i="1"/>
  <c r="AA30" i="1"/>
  <c r="AA82" i="1"/>
  <c r="AA84" i="1"/>
  <c r="AA85" i="1"/>
  <c r="AA87" i="1"/>
  <c r="AA31" i="1"/>
  <c r="AA25" i="1"/>
  <c r="AA29" i="1"/>
  <c r="AA95" i="1"/>
  <c r="AA33" i="1"/>
  <c r="AA96" i="1"/>
  <c r="AA98" i="1"/>
  <c r="AA18" i="1"/>
  <c r="AA13" i="1"/>
  <c r="AA21" i="1"/>
  <c r="AA44" i="1"/>
  <c r="AA7" i="1"/>
  <c r="AA63" i="1"/>
  <c r="AA67" i="1"/>
  <c r="AA57" i="1"/>
  <c r="AA92" i="1"/>
  <c r="AA94" i="1"/>
  <c r="AA10" i="1"/>
  <c r="AA90" i="1"/>
  <c r="AA5" i="1"/>
  <c r="AA32" i="1"/>
  <c r="AA88" i="1"/>
  <c r="AA41" i="1"/>
  <c r="AA46" i="1"/>
  <c r="AA97" i="1"/>
  <c r="AA99" i="1"/>
  <c r="AA35" i="1"/>
  <c r="AA68" i="1"/>
  <c r="AA50" i="1"/>
  <c r="AA69" i="1"/>
  <c r="AA70" i="1"/>
  <c r="AA53" i="1"/>
  <c r="AA71" i="1"/>
  <c r="AA72" i="1"/>
  <c r="AA73" i="1"/>
  <c r="AA74" i="1"/>
  <c r="AA55" i="1"/>
  <c r="AA58" i="1"/>
  <c r="AA75" i="1"/>
  <c r="AA76" i="1"/>
  <c r="AA77" i="1"/>
  <c r="AA38" i="1"/>
  <c r="AA78" i="1"/>
  <c r="AA79" i="1"/>
  <c r="AA15" i="1"/>
  <c r="AA80" i="1"/>
  <c r="AA3" i="1"/>
  <c r="AA81" i="1"/>
  <c r="AA83" i="1"/>
  <c r="AA86" i="1"/>
  <c r="AA89" i="1"/>
  <c r="AA34" i="1"/>
  <c r="AA28" i="1"/>
  <c r="AA26" i="1"/>
  <c r="AA11" i="1"/>
  <c r="AA22" i="1"/>
  <c r="Z48" i="1"/>
  <c r="Z4" i="1"/>
  <c r="Z14" i="1"/>
  <c r="Z9" i="1"/>
  <c r="Z39" i="1"/>
  <c r="Z17" i="1"/>
  <c r="Z12" i="1"/>
  <c r="Z20" i="1"/>
  <c r="Z8" i="1"/>
  <c r="Z23" i="1"/>
  <c r="Z43" i="1"/>
  <c r="Z45" i="1"/>
  <c r="Z42" i="1"/>
  <c r="Z6" i="1"/>
  <c r="Z49" i="1"/>
  <c r="Z51" i="1"/>
  <c r="Z54" i="1"/>
  <c r="Z56" i="1"/>
  <c r="Z59" i="1"/>
  <c r="Z61" i="1"/>
  <c r="Z2" i="1"/>
  <c r="Z37" i="1"/>
  <c r="Z60" i="1"/>
  <c r="Z62" i="1"/>
  <c r="Z40" i="1"/>
  <c r="Z64" i="1"/>
  <c r="Z65" i="1"/>
  <c r="Z66" i="1"/>
  <c r="Z19" i="1"/>
  <c r="Z36" i="1"/>
  <c r="Z91" i="1"/>
  <c r="Z93" i="1"/>
  <c r="Z16" i="1"/>
  <c r="Z52" i="1"/>
  <c r="Z27" i="1"/>
  <c r="Z24" i="1"/>
  <c r="Z30" i="1"/>
  <c r="Z82" i="1"/>
  <c r="Z84" i="1"/>
  <c r="Z85" i="1"/>
  <c r="Z87" i="1"/>
  <c r="Z31" i="1"/>
  <c r="Z25" i="1"/>
  <c r="Z29" i="1"/>
  <c r="Z95" i="1"/>
  <c r="Z33" i="1"/>
  <c r="Z96" i="1"/>
  <c r="Z98" i="1"/>
  <c r="Z18" i="1"/>
  <c r="Z13" i="1"/>
  <c r="Z21" i="1"/>
  <c r="Z44" i="1"/>
  <c r="Z7" i="1"/>
  <c r="Z63" i="1"/>
  <c r="Z67" i="1"/>
  <c r="Z57" i="1"/>
  <c r="Z92" i="1"/>
  <c r="Z94" i="1"/>
  <c r="Z10" i="1"/>
  <c r="Z90" i="1"/>
  <c r="Z5" i="1"/>
  <c r="Z32" i="1"/>
  <c r="Z88" i="1"/>
  <c r="Z41" i="1"/>
  <c r="Z46" i="1"/>
  <c r="Z97" i="1"/>
  <c r="Z99" i="1"/>
  <c r="Z35" i="1"/>
  <c r="Z68" i="1"/>
  <c r="Z50" i="1"/>
  <c r="Z69" i="1"/>
  <c r="Z70" i="1"/>
  <c r="Z53" i="1"/>
  <c r="Z71" i="1"/>
  <c r="Z72" i="1"/>
  <c r="Z73" i="1"/>
  <c r="Z74" i="1"/>
  <c r="Z55" i="1"/>
  <c r="Z58" i="1"/>
  <c r="Z75" i="1"/>
  <c r="Z76" i="1"/>
  <c r="Z77" i="1"/>
  <c r="Z38" i="1"/>
  <c r="Z78" i="1"/>
  <c r="Z79" i="1"/>
  <c r="Z15" i="1"/>
  <c r="Z80" i="1"/>
  <c r="Z3" i="1"/>
  <c r="Z81" i="1"/>
  <c r="Z83" i="1"/>
  <c r="Z86" i="1"/>
  <c r="Z89" i="1"/>
  <c r="Z34" i="1"/>
  <c r="Z28" i="1"/>
  <c r="Z26" i="1"/>
  <c r="Z11" i="1"/>
  <c r="Z22" i="1"/>
  <c r="Y48" i="1"/>
  <c r="Y4" i="1"/>
  <c r="Y14" i="1"/>
  <c r="Y9" i="1"/>
  <c r="Y39" i="1"/>
  <c r="Y17" i="1"/>
  <c r="Y12" i="1"/>
  <c r="Y20" i="1"/>
  <c r="Y8" i="1"/>
  <c r="Y23" i="1"/>
  <c r="Y43" i="1"/>
  <c r="Y45" i="1"/>
  <c r="Y42" i="1"/>
  <c r="Y6" i="1"/>
  <c r="Y49" i="1"/>
  <c r="Y51" i="1"/>
  <c r="Y54" i="1"/>
  <c r="Y56" i="1"/>
  <c r="Y59" i="1"/>
  <c r="Y61" i="1"/>
  <c r="Y2" i="1"/>
  <c r="Y37" i="1"/>
  <c r="Y60" i="1"/>
  <c r="Y62" i="1"/>
  <c r="Y40" i="1"/>
  <c r="Y64" i="1"/>
  <c r="Y65" i="1"/>
  <c r="Y66" i="1"/>
  <c r="Y19" i="1"/>
  <c r="Y36" i="1"/>
  <c r="Y91" i="1"/>
  <c r="Y93" i="1"/>
  <c r="Y16" i="1"/>
  <c r="Y52" i="1"/>
  <c r="Y27" i="1"/>
  <c r="Y24" i="1"/>
  <c r="Y30" i="1"/>
  <c r="Y82" i="1"/>
  <c r="Y84" i="1"/>
  <c r="Y85" i="1"/>
  <c r="Y87" i="1"/>
  <c r="Y31" i="1"/>
  <c r="Y25" i="1"/>
  <c r="Y29" i="1"/>
  <c r="Y95" i="1"/>
  <c r="Y33" i="1"/>
  <c r="Y96" i="1"/>
  <c r="Y98" i="1"/>
  <c r="Y18" i="1"/>
  <c r="Y13" i="1"/>
  <c r="Y21" i="1"/>
  <c r="Y44" i="1"/>
  <c r="Y7" i="1"/>
  <c r="Y63" i="1"/>
  <c r="Y67" i="1"/>
  <c r="Y57" i="1"/>
  <c r="Y92" i="1"/>
  <c r="Y94" i="1"/>
  <c r="Y10" i="1"/>
  <c r="Y90" i="1"/>
  <c r="Y5" i="1"/>
  <c r="Y32" i="1"/>
  <c r="Y88" i="1"/>
  <c r="Y41" i="1"/>
  <c r="Y46" i="1"/>
  <c r="Y97" i="1"/>
  <c r="Y99" i="1"/>
  <c r="Y35" i="1"/>
  <c r="Y68" i="1"/>
  <c r="Y50" i="1"/>
  <c r="Y69" i="1"/>
  <c r="Y70" i="1"/>
  <c r="Y53" i="1"/>
  <c r="Y71" i="1"/>
  <c r="Y72" i="1"/>
  <c r="Y73" i="1"/>
  <c r="Y74" i="1"/>
  <c r="Y55" i="1"/>
  <c r="Y58" i="1"/>
  <c r="Y75" i="1"/>
  <c r="Y76" i="1"/>
  <c r="Y77" i="1"/>
  <c r="Y38" i="1"/>
  <c r="Y78" i="1"/>
  <c r="Y79" i="1"/>
  <c r="Y15" i="1"/>
  <c r="Y80" i="1"/>
  <c r="Y3" i="1"/>
  <c r="Y81" i="1"/>
  <c r="Y83" i="1"/>
  <c r="Y86" i="1"/>
  <c r="Y89" i="1"/>
  <c r="Y34" i="1"/>
  <c r="Y28" i="1"/>
  <c r="Y26" i="1"/>
  <c r="Y11" i="1"/>
  <c r="Y22" i="1"/>
  <c r="X48" i="1"/>
  <c r="X4" i="1"/>
  <c r="X14" i="1"/>
  <c r="X9" i="1"/>
  <c r="X39" i="1"/>
  <c r="X17" i="1"/>
  <c r="X12" i="1"/>
  <c r="X20" i="1"/>
  <c r="X8" i="1"/>
  <c r="X23" i="1"/>
  <c r="X43" i="1"/>
  <c r="X45" i="1"/>
  <c r="X42" i="1"/>
  <c r="X6" i="1"/>
  <c r="X49" i="1"/>
  <c r="X51" i="1"/>
  <c r="X54" i="1"/>
  <c r="X56" i="1"/>
  <c r="X59" i="1"/>
  <c r="X61" i="1"/>
  <c r="X2" i="1"/>
  <c r="X37" i="1"/>
  <c r="X60" i="1"/>
  <c r="X62" i="1"/>
  <c r="X40" i="1"/>
  <c r="X64" i="1"/>
  <c r="X65" i="1"/>
  <c r="X66" i="1"/>
  <c r="X19" i="1"/>
  <c r="X36" i="1"/>
  <c r="X91" i="1"/>
  <c r="X93" i="1"/>
  <c r="X16" i="1"/>
  <c r="X52" i="1"/>
  <c r="X27" i="1"/>
  <c r="X24" i="1"/>
  <c r="X30" i="1"/>
  <c r="X82" i="1"/>
  <c r="X84" i="1"/>
  <c r="X85" i="1"/>
  <c r="X87" i="1"/>
  <c r="X31" i="1"/>
  <c r="X25" i="1"/>
  <c r="X29" i="1"/>
  <c r="X95" i="1"/>
  <c r="X33" i="1"/>
  <c r="X96" i="1"/>
  <c r="X98" i="1"/>
  <c r="X18" i="1"/>
  <c r="X13" i="1"/>
  <c r="X21" i="1"/>
  <c r="X44" i="1"/>
  <c r="X7" i="1"/>
  <c r="X63" i="1"/>
  <c r="X67" i="1"/>
  <c r="X57" i="1"/>
  <c r="X92" i="1"/>
  <c r="X94" i="1"/>
  <c r="X10" i="1"/>
  <c r="X90" i="1"/>
  <c r="X5" i="1"/>
  <c r="X32" i="1"/>
  <c r="X88" i="1"/>
  <c r="X41" i="1"/>
  <c r="X46" i="1"/>
  <c r="X97" i="1"/>
  <c r="X99" i="1"/>
  <c r="X35" i="1"/>
  <c r="X68" i="1"/>
  <c r="X50" i="1"/>
  <c r="X69" i="1"/>
  <c r="X70" i="1"/>
  <c r="X53" i="1"/>
  <c r="X71" i="1"/>
  <c r="X72" i="1"/>
  <c r="X73" i="1"/>
  <c r="X74" i="1"/>
  <c r="X55" i="1"/>
  <c r="X58" i="1"/>
  <c r="X75" i="1"/>
  <c r="X76" i="1"/>
  <c r="X77" i="1"/>
  <c r="X38" i="1"/>
  <c r="X78" i="1"/>
  <c r="X79" i="1"/>
  <c r="X15" i="1"/>
  <c r="X80" i="1"/>
  <c r="X3" i="1"/>
  <c r="X81" i="1"/>
  <c r="X83" i="1"/>
  <c r="X86" i="1"/>
  <c r="X89" i="1"/>
  <c r="X34" i="1"/>
  <c r="X28" i="1"/>
  <c r="X26" i="1"/>
  <c r="X11" i="1"/>
  <c r="X22" i="1"/>
  <c r="W48" i="1"/>
  <c r="W4" i="1"/>
  <c r="W14" i="1"/>
  <c r="W9" i="1"/>
  <c r="W39" i="1"/>
  <c r="W17" i="1"/>
  <c r="W12" i="1"/>
  <c r="W20" i="1"/>
  <c r="W8" i="1"/>
  <c r="W23" i="1"/>
  <c r="W43" i="1"/>
  <c r="W45" i="1"/>
  <c r="W42" i="1"/>
  <c r="W6" i="1"/>
  <c r="W49" i="1"/>
  <c r="W51" i="1"/>
  <c r="W54" i="1"/>
  <c r="W56" i="1"/>
  <c r="W59" i="1"/>
  <c r="W61" i="1"/>
  <c r="W2" i="1"/>
  <c r="W37" i="1"/>
  <c r="W60" i="1"/>
  <c r="W62" i="1"/>
  <c r="W40" i="1"/>
  <c r="W64" i="1"/>
  <c r="W65" i="1"/>
  <c r="W66" i="1"/>
  <c r="W19" i="1"/>
  <c r="W36" i="1"/>
  <c r="W91" i="1"/>
  <c r="W93" i="1"/>
  <c r="W16" i="1"/>
  <c r="W52" i="1"/>
  <c r="W27" i="1"/>
  <c r="W24" i="1"/>
  <c r="W30" i="1"/>
  <c r="W82" i="1"/>
  <c r="W84" i="1"/>
  <c r="W85" i="1"/>
  <c r="W87" i="1"/>
  <c r="W31" i="1"/>
  <c r="W25" i="1"/>
  <c r="W29" i="1"/>
  <c r="W95" i="1"/>
  <c r="W33" i="1"/>
  <c r="W96" i="1"/>
  <c r="W98" i="1"/>
  <c r="W18" i="1"/>
  <c r="W13" i="1"/>
  <c r="W21" i="1"/>
  <c r="W44" i="1"/>
  <c r="W7" i="1"/>
  <c r="W63" i="1"/>
  <c r="W67" i="1"/>
  <c r="W57" i="1"/>
  <c r="W92" i="1"/>
  <c r="W94" i="1"/>
  <c r="W10" i="1"/>
  <c r="W90" i="1"/>
  <c r="W5" i="1"/>
  <c r="W32" i="1"/>
  <c r="W88" i="1"/>
  <c r="W41" i="1"/>
  <c r="W46" i="1"/>
  <c r="W97" i="1"/>
  <c r="W99" i="1"/>
  <c r="W35" i="1"/>
  <c r="W68" i="1"/>
  <c r="W50" i="1"/>
  <c r="W69" i="1"/>
  <c r="W70" i="1"/>
  <c r="W53" i="1"/>
  <c r="W71" i="1"/>
  <c r="W72" i="1"/>
  <c r="W73" i="1"/>
  <c r="W74" i="1"/>
  <c r="W55" i="1"/>
  <c r="W58" i="1"/>
  <c r="W75" i="1"/>
  <c r="W76" i="1"/>
  <c r="W77" i="1"/>
  <c r="W38" i="1"/>
  <c r="W78" i="1"/>
  <c r="W79" i="1"/>
  <c r="W15" i="1"/>
  <c r="W80" i="1"/>
  <c r="W3" i="1"/>
  <c r="W81" i="1"/>
  <c r="W83" i="1"/>
  <c r="W86" i="1"/>
  <c r="W89" i="1"/>
  <c r="W34" i="1"/>
  <c r="W28" i="1"/>
  <c r="W26" i="1"/>
  <c r="W11" i="1"/>
  <c r="W22" i="1"/>
  <c r="V48" i="1"/>
  <c r="V4" i="1"/>
  <c r="V14" i="1"/>
  <c r="V9" i="1"/>
  <c r="V39" i="1"/>
  <c r="V17" i="1"/>
  <c r="V12" i="1"/>
  <c r="V20" i="1"/>
  <c r="V8" i="1"/>
  <c r="V23" i="1"/>
  <c r="V43" i="1"/>
  <c r="V45" i="1"/>
  <c r="V42" i="1"/>
  <c r="V6" i="1"/>
  <c r="V49" i="1"/>
  <c r="V51" i="1"/>
  <c r="V54" i="1"/>
  <c r="V56" i="1"/>
  <c r="V59" i="1"/>
  <c r="V61" i="1"/>
  <c r="V2" i="1"/>
  <c r="V37" i="1"/>
  <c r="V60" i="1"/>
  <c r="V62" i="1"/>
  <c r="V40" i="1"/>
  <c r="V64" i="1"/>
  <c r="V65" i="1"/>
  <c r="V66" i="1"/>
  <c r="V19" i="1"/>
  <c r="V36" i="1"/>
  <c r="V91" i="1"/>
  <c r="V93" i="1"/>
  <c r="V16" i="1"/>
  <c r="V52" i="1"/>
  <c r="V27" i="1"/>
  <c r="V24" i="1"/>
  <c r="V30" i="1"/>
  <c r="V82" i="1"/>
  <c r="V84" i="1"/>
  <c r="V85" i="1"/>
  <c r="V87" i="1"/>
  <c r="V31" i="1"/>
  <c r="V25" i="1"/>
  <c r="V29" i="1"/>
  <c r="V95" i="1"/>
  <c r="V33" i="1"/>
  <c r="V96" i="1"/>
  <c r="V98" i="1"/>
  <c r="V18" i="1"/>
  <c r="V13" i="1"/>
  <c r="V21" i="1"/>
  <c r="V44" i="1"/>
  <c r="V7" i="1"/>
  <c r="V63" i="1"/>
  <c r="V67" i="1"/>
  <c r="V57" i="1"/>
  <c r="V92" i="1"/>
  <c r="V94" i="1"/>
  <c r="V10" i="1"/>
  <c r="V90" i="1"/>
  <c r="V5" i="1"/>
  <c r="V32" i="1"/>
  <c r="V88" i="1"/>
  <c r="V41" i="1"/>
  <c r="V46" i="1"/>
  <c r="V97" i="1"/>
  <c r="V99" i="1"/>
  <c r="V35" i="1"/>
  <c r="V68" i="1"/>
  <c r="V50" i="1"/>
  <c r="V69" i="1"/>
  <c r="V70" i="1"/>
  <c r="V53" i="1"/>
  <c r="V71" i="1"/>
  <c r="V72" i="1"/>
  <c r="V73" i="1"/>
  <c r="V74" i="1"/>
  <c r="V55" i="1"/>
  <c r="V58" i="1"/>
  <c r="V75" i="1"/>
  <c r="V76" i="1"/>
  <c r="V77" i="1"/>
  <c r="V38" i="1"/>
  <c r="V78" i="1"/>
  <c r="V79" i="1"/>
  <c r="V15" i="1"/>
  <c r="V80" i="1"/>
  <c r="V3" i="1"/>
  <c r="V81" i="1"/>
  <c r="V83" i="1"/>
  <c r="V86" i="1"/>
  <c r="V89" i="1"/>
  <c r="V34" i="1"/>
  <c r="V28" i="1"/>
  <c r="V26" i="1"/>
  <c r="V11" i="1"/>
  <c r="V22" i="1"/>
  <c r="U48" i="1"/>
  <c r="U4" i="1"/>
  <c r="U14" i="1"/>
  <c r="U9" i="1"/>
  <c r="U39" i="1"/>
  <c r="U17" i="1"/>
  <c r="U12" i="1"/>
  <c r="U20" i="1"/>
  <c r="U8" i="1"/>
  <c r="U23" i="1"/>
  <c r="U43" i="1"/>
  <c r="U45" i="1"/>
  <c r="U42" i="1"/>
  <c r="U6" i="1"/>
  <c r="U49" i="1"/>
  <c r="U51" i="1"/>
  <c r="U54" i="1"/>
  <c r="U56" i="1"/>
  <c r="U59" i="1"/>
  <c r="U61" i="1"/>
  <c r="U2" i="1"/>
  <c r="U37" i="1"/>
  <c r="U60" i="1"/>
  <c r="U62" i="1"/>
  <c r="U40" i="1"/>
  <c r="U64" i="1"/>
  <c r="U65" i="1"/>
  <c r="U66" i="1"/>
  <c r="U19" i="1"/>
  <c r="U36" i="1"/>
  <c r="U91" i="1"/>
  <c r="U93" i="1"/>
  <c r="U16" i="1"/>
  <c r="U52" i="1"/>
  <c r="U27" i="1"/>
  <c r="U24" i="1"/>
  <c r="U30" i="1"/>
  <c r="U82" i="1"/>
  <c r="U84" i="1"/>
  <c r="U85" i="1"/>
  <c r="U87" i="1"/>
  <c r="U31" i="1"/>
  <c r="U25" i="1"/>
  <c r="U29" i="1"/>
  <c r="U95" i="1"/>
  <c r="U33" i="1"/>
  <c r="U96" i="1"/>
  <c r="U98" i="1"/>
  <c r="U18" i="1"/>
  <c r="U13" i="1"/>
  <c r="U21" i="1"/>
  <c r="U44" i="1"/>
  <c r="U7" i="1"/>
  <c r="U63" i="1"/>
  <c r="U67" i="1"/>
  <c r="U57" i="1"/>
  <c r="U92" i="1"/>
  <c r="U94" i="1"/>
  <c r="U10" i="1"/>
  <c r="U90" i="1"/>
  <c r="U5" i="1"/>
  <c r="U32" i="1"/>
  <c r="U88" i="1"/>
  <c r="U41" i="1"/>
  <c r="U46" i="1"/>
  <c r="U97" i="1"/>
  <c r="U99" i="1"/>
  <c r="U35" i="1"/>
  <c r="U68" i="1"/>
  <c r="U50" i="1"/>
  <c r="U69" i="1"/>
  <c r="U70" i="1"/>
  <c r="U53" i="1"/>
  <c r="U71" i="1"/>
  <c r="U72" i="1"/>
  <c r="U73" i="1"/>
  <c r="U74" i="1"/>
  <c r="U55" i="1"/>
  <c r="U58" i="1"/>
  <c r="U75" i="1"/>
  <c r="U76" i="1"/>
  <c r="U77" i="1"/>
  <c r="U38" i="1"/>
  <c r="U78" i="1"/>
  <c r="U79" i="1"/>
  <c r="U15" i="1"/>
  <c r="U80" i="1"/>
  <c r="U3" i="1"/>
  <c r="U81" i="1"/>
  <c r="U83" i="1"/>
  <c r="U86" i="1"/>
  <c r="U89" i="1"/>
  <c r="U34" i="1"/>
  <c r="U28" i="1"/>
  <c r="U26" i="1"/>
  <c r="U11" i="1"/>
  <c r="U22" i="1"/>
  <c r="T4" i="1"/>
  <c r="T14" i="1"/>
  <c r="T9" i="1"/>
  <c r="T39" i="1"/>
  <c r="T17" i="1"/>
  <c r="T12" i="1"/>
  <c r="T20" i="1"/>
  <c r="T8" i="1"/>
  <c r="T43" i="1"/>
  <c r="T45" i="1"/>
  <c r="T42" i="1"/>
  <c r="T6" i="1"/>
  <c r="T49" i="1"/>
  <c r="T51" i="1"/>
  <c r="T54" i="1"/>
  <c r="T56" i="1"/>
  <c r="T59" i="1"/>
  <c r="T61" i="1"/>
  <c r="T2" i="1"/>
  <c r="T37" i="1"/>
  <c r="T60" i="1"/>
  <c r="T62" i="1"/>
  <c r="T40" i="1"/>
  <c r="T64" i="1"/>
  <c r="T65" i="1"/>
  <c r="T66" i="1"/>
  <c r="T19" i="1"/>
  <c r="T36" i="1"/>
  <c r="T91" i="1"/>
  <c r="T93" i="1"/>
  <c r="T16" i="1"/>
  <c r="T52" i="1"/>
  <c r="T27" i="1"/>
  <c r="T24" i="1"/>
  <c r="T30" i="1"/>
  <c r="T82" i="1"/>
  <c r="T84" i="1"/>
  <c r="T85" i="1"/>
  <c r="T87" i="1"/>
  <c r="T31" i="1"/>
  <c r="T25" i="1"/>
  <c r="T29" i="1"/>
  <c r="T95" i="1"/>
  <c r="T33" i="1"/>
  <c r="T96" i="1"/>
  <c r="T98" i="1"/>
  <c r="T18" i="1"/>
  <c r="T13" i="1"/>
  <c r="T21" i="1"/>
  <c r="T44" i="1"/>
  <c r="T7" i="1"/>
  <c r="T63" i="1"/>
  <c r="T67" i="1"/>
  <c r="T57" i="1"/>
  <c r="T92" i="1"/>
  <c r="T94" i="1"/>
  <c r="T10" i="1"/>
  <c r="T90" i="1"/>
  <c r="T5" i="1"/>
  <c r="T32" i="1"/>
  <c r="T88" i="1"/>
  <c r="T41" i="1"/>
  <c r="T46" i="1"/>
  <c r="T97" i="1"/>
  <c r="T99" i="1"/>
  <c r="T35" i="1"/>
  <c r="T68" i="1"/>
  <c r="T50" i="1"/>
  <c r="T69" i="1"/>
  <c r="T70" i="1"/>
  <c r="T53" i="1"/>
  <c r="T71" i="1"/>
  <c r="T72" i="1"/>
  <c r="T73" i="1"/>
  <c r="T74" i="1"/>
  <c r="T55" i="1"/>
  <c r="T58" i="1"/>
  <c r="T75" i="1"/>
  <c r="T76" i="1"/>
  <c r="T77" i="1"/>
  <c r="T38" i="1"/>
  <c r="T78" i="1"/>
  <c r="T79" i="1"/>
  <c r="T15" i="1"/>
  <c r="T80" i="1"/>
  <c r="T3" i="1"/>
  <c r="T81" i="1"/>
  <c r="T83" i="1"/>
  <c r="T86" i="1"/>
  <c r="T89" i="1"/>
  <c r="T34" i="1"/>
  <c r="T28" i="1"/>
  <c r="T26" i="1"/>
  <c r="T11" i="1"/>
  <c r="T22" i="1"/>
  <c r="R4" i="1"/>
  <c r="R9" i="1"/>
  <c r="R17" i="1"/>
  <c r="R12" i="1"/>
  <c r="R20" i="1"/>
  <c r="R43" i="1"/>
  <c r="R45" i="1"/>
  <c r="R42" i="1"/>
  <c r="R6" i="1"/>
  <c r="R49" i="1"/>
  <c r="R59" i="1"/>
  <c r="R2" i="1"/>
  <c r="R60" i="1"/>
  <c r="R91" i="1"/>
  <c r="R27" i="1"/>
  <c r="R24" i="1"/>
  <c r="R82" i="1"/>
  <c r="R85" i="1"/>
  <c r="R87" i="1"/>
  <c r="R25" i="1"/>
  <c r="R29" i="1"/>
  <c r="R18" i="1"/>
  <c r="R13" i="1"/>
  <c r="R21" i="1"/>
  <c r="R44" i="1"/>
  <c r="R10" i="1"/>
  <c r="R5" i="1"/>
  <c r="R88" i="1"/>
  <c r="R35" i="1"/>
  <c r="R68" i="1"/>
  <c r="R50" i="1"/>
  <c r="R69" i="1"/>
  <c r="R70" i="1"/>
  <c r="R53" i="1"/>
  <c r="R71" i="1"/>
  <c r="R72" i="1"/>
  <c r="R73" i="1"/>
  <c r="R74" i="1"/>
  <c r="R55" i="1"/>
  <c r="R58" i="1"/>
  <c r="R75" i="1"/>
  <c r="R76" i="1"/>
  <c r="R77" i="1"/>
  <c r="R38" i="1"/>
  <c r="R78" i="1"/>
  <c r="R79" i="1"/>
  <c r="R15" i="1"/>
  <c r="R80" i="1"/>
  <c r="R3" i="1"/>
  <c r="R81" i="1"/>
  <c r="R83" i="1"/>
  <c r="R86" i="1"/>
  <c r="R89" i="1"/>
  <c r="R34" i="1"/>
  <c r="R28" i="1"/>
  <c r="R26" i="1"/>
  <c r="R11" i="1"/>
  <c r="R22" i="1"/>
</calcChain>
</file>

<file path=xl/sharedStrings.xml><?xml version="1.0" encoding="utf-8"?>
<sst xmlns="http://schemas.openxmlformats.org/spreadsheetml/2006/main" count="2549" uniqueCount="187">
  <si>
    <t>KSA_code</t>
  </si>
  <si>
    <t>CUSTOMER</t>
  </si>
  <si>
    <t>SALES PERSON</t>
  </si>
  <si>
    <t>SENIOR</t>
  </si>
  <si>
    <t>BRAND</t>
  </si>
  <si>
    <t>YEAR</t>
  </si>
  <si>
    <t>YEARLY TARGET</t>
  </si>
  <si>
    <t>UPTO DATE TARGET</t>
  </si>
  <si>
    <t>Haitham Shokry</t>
  </si>
  <si>
    <t>Mahmoud Rajab</t>
  </si>
  <si>
    <t>AMR Farouk</t>
  </si>
  <si>
    <t>CUSTOMER_ID</t>
  </si>
  <si>
    <t>PT-000707</t>
  </si>
  <si>
    <t>NORA PHARMACY</t>
  </si>
  <si>
    <t>MAXON</t>
  </si>
  <si>
    <t>PT-000170</t>
  </si>
  <si>
    <t>ADAM MEDIACL COMPANY</t>
  </si>
  <si>
    <t>PT-000806</t>
  </si>
  <si>
    <t>GLOWRADIANCE</t>
  </si>
  <si>
    <t>MEDICAL VISION CO.</t>
  </si>
  <si>
    <t>LUDERMA</t>
  </si>
  <si>
    <t>PT-000419</t>
  </si>
  <si>
    <t>AL-SAFAA STORE CO,</t>
  </si>
  <si>
    <t>Promoter 1</t>
  </si>
  <si>
    <t>PT-000367</t>
  </si>
  <si>
    <t>ASHARQ ALAWASAT PHARMACIES CO</t>
  </si>
  <si>
    <t>PT-000125</t>
  </si>
  <si>
    <t>OSTAZ  AL ELAJ PHARMACIES</t>
  </si>
  <si>
    <t>ALLURE SKIN AND BEAUTY CENTRR</t>
  </si>
  <si>
    <t>PT-000551</t>
  </si>
  <si>
    <t>SAID ABDULLAH AL-GHAMDI PHARMACY - 2</t>
  </si>
  <si>
    <t>PT-000938</t>
  </si>
  <si>
    <t>HEALTH HOUSE COMPANY  INNOVA</t>
  </si>
  <si>
    <t>PT-000657</t>
  </si>
  <si>
    <t>ORANGE PHAMARCY</t>
  </si>
  <si>
    <t>PT-000794</t>
  </si>
  <si>
    <t>HEALTH &amp; BEAUTY HOLDING CO. WHITES</t>
  </si>
  <si>
    <t>PT-000659</t>
  </si>
  <si>
    <t>ZAHRAT AL RAWDAH PHARMACIES LTD</t>
  </si>
  <si>
    <t>ALSHAYA INTERNATIONAL TRADING CO - BOOTS</t>
  </si>
  <si>
    <t>Promoter 2</t>
  </si>
  <si>
    <t>PT-000798</t>
  </si>
  <si>
    <t>SALEH ABDULLAH ALMUHAISANI TRADING EST.</t>
  </si>
  <si>
    <t>PT-000836</t>
  </si>
  <si>
    <t>ENAYATI MEDICAL SPECIALIST - PHARMACY</t>
  </si>
  <si>
    <t>PT-000600</t>
  </si>
  <si>
    <t>ZAAD ADDWAEIH MEDICINAL CO.</t>
  </si>
  <si>
    <t>PT-000183</t>
  </si>
  <si>
    <t>Alamin medical</t>
  </si>
  <si>
    <t>PT-000255</t>
  </si>
  <si>
    <t>ALSHAFI MEDICAL COMPANY</t>
  </si>
  <si>
    <t>Godaf</t>
  </si>
  <si>
    <t>PT-000074</t>
  </si>
  <si>
    <t>HOKMA ALKHAIR MEDICAL CO FAL ALAFIA</t>
  </si>
  <si>
    <t>PT-000018</t>
  </si>
  <si>
    <t>INNOVATIVA CARE MEDICAL CO. NEW YOU</t>
  </si>
  <si>
    <t>KAYAN RIYADH MEDICAL CENTER</t>
  </si>
  <si>
    <t>PT-000937</t>
  </si>
  <si>
    <t>LEMON MEDICAL CO.</t>
  </si>
  <si>
    <t>PT-000793</t>
  </si>
  <si>
    <t>PHARMACY CORNER MEDICATION ROKN ALTADAWI</t>
  </si>
  <si>
    <t>PT-000057</t>
  </si>
  <si>
    <t>TAKAMUL CO FOR MEDICAL SERVICES</t>
  </si>
  <si>
    <t>PT-000404</t>
  </si>
  <si>
    <t>ZAHRAT AL-AMAL PHARMACY</t>
  </si>
  <si>
    <t>PT-000135</t>
  </si>
  <si>
    <t>ALRAZI MEDICAL COMPANY</t>
  </si>
  <si>
    <t>PT-000946</t>
  </si>
  <si>
    <t>ELAJ AL MAJMAAH PHARMACY</t>
  </si>
  <si>
    <t>PT-000797</t>
  </si>
  <si>
    <t>PULSE CARE PHARMACY INFINITY</t>
  </si>
  <si>
    <t xml:space="preserve">Salamat Qassim </t>
  </si>
  <si>
    <t>PT-000426</t>
  </si>
  <si>
    <t>TAIF ALMASIA MEDICAL CO,</t>
  </si>
  <si>
    <t>PT-000140</t>
  </si>
  <si>
    <t>ALWEQAYA &amp; ALELAJE PHARMACY</t>
  </si>
  <si>
    <t>PT-000378</t>
  </si>
  <si>
    <t>ZAHRAT ALAMJAD PHARMACY</t>
  </si>
  <si>
    <t>PT-000617</t>
  </si>
  <si>
    <t>MAKHAZEN ALENAYAH EST,</t>
  </si>
  <si>
    <t>PT-000462</t>
  </si>
  <si>
    <t>wahaj medical company</t>
  </si>
  <si>
    <t>PT-000465</t>
  </si>
  <si>
    <t>ALJAZEA MEDICAL CO LTD</t>
  </si>
  <si>
    <t>PT-000119</t>
  </si>
  <si>
    <t>ADEL ABUALSAUD CO. -ALMAHANA PH</t>
  </si>
  <si>
    <t>PT-000042</t>
  </si>
  <si>
    <t>AL-AHMADI MEDICAL COMPLEX</t>
  </si>
  <si>
    <t>PT-000177</t>
  </si>
  <si>
    <t>ZAYED ALKHER PHARMACY</t>
  </si>
  <si>
    <t>PT-000039</t>
  </si>
  <si>
    <t xml:space="preserve">al mana general hospital </t>
  </si>
  <si>
    <t>PT-000081</t>
  </si>
  <si>
    <t>al nabiyah pharmacy</t>
  </si>
  <si>
    <t>PT-000501</t>
  </si>
  <si>
    <t xml:space="preserve">alhokail clinics </t>
  </si>
  <si>
    <t>PT-000654</t>
  </si>
  <si>
    <t>kayan ihsa medical center</t>
  </si>
  <si>
    <t>PT-000056</t>
  </si>
  <si>
    <t>Sham dentist</t>
  </si>
  <si>
    <t>PT-000344</t>
  </si>
  <si>
    <t>ALGHADEER PHARMACY</t>
  </si>
  <si>
    <t>PT-000062</t>
  </si>
  <si>
    <t>ALMOOSA SPECIALIZED HOSPITAL</t>
  </si>
  <si>
    <t>BRIGHT MEDICAL CENTER</t>
  </si>
  <si>
    <t>PT-000036</t>
  </si>
  <si>
    <t>RAM DENTAL CARE CO.</t>
  </si>
  <si>
    <t>PT-000900</t>
  </si>
  <si>
    <t>Fooz Pharmacy</t>
  </si>
  <si>
    <t>PT-000246</t>
  </si>
  <si>
    <t>SAHM SEHA PHARMACY</t>
  </si>
  <si>
    <t>PT-000955</t>
  </si>
  <si>
    <t>White Care Store</t>
  </si>
  <si>
    <t>PT-000972</t>
  </si>
  <si>
    <t>Darb al mouafa company for medicine</t>
  </si>
  <si>
    <t>aethetica clinic</t>
  </si>
  <si>
    <t>health beauty renewal</t>
  </si>
  <si>
    <t>ADELE PHARACEUTICAL CO.</t>
  </si>
  <si>
    <t>AL-SAFAA STORE CO.</t>
  </si>
  <si>
    <t>albeelsan center</t>
  </si>
  <si>
    <t xml:space="preserve">alkisai corner </t>
  </si>
  <si>
    <t>apas</t>
  </si>
  <si>
    <t>Derma more center</t>
  </si>
  <si>
    <t>hala rose complex</t>
  </si>
  <si>
    <t>Jood medical center</t>
  </si>
  <si>
    <t>Kadina clinic</t>
  </si>
  <si>
    <t>kaya alsaqer</t>
  </si>
  <si>
    <t>Labotah derma center</t>
  </si>
  <si>
    <t>PT-000030</t>
  </si>
  <si>
    <t>miras clinic</t>
  </si>
  <si>
    <t>OPAL MEDICAL COMPANY</t>
  </si>
  <si>
    <t>sadak</t>
  </si>
  <si>
    <t>Taleen medical center</t>
  </si>
  <si>
    <t>JAN-Target</t>
  </si>
  <si>
    <t>FEB-Target</t>
  </si>
  <si>
    <t>MAR-Target</t>
  </si>
  <si>
    <t>APR-Target</t>
  </si>
  <si>
    <t>MAY-Target</t>
  </si>
  <si>
    <t>JUN-Target</t>
  </si>
  <si>
    <t>JUL-Target</t>
  </si>
  <si>
    <t>AUG-Target</t>
  </si>
  <si>
    <t>SEP-Target</t>
  </si>
  <si>
    <t>OCT-Target</t>
  </si>
  <si>
    <t>NOV-Target</t>
  </si>
  <si>
    <t>DEC-Target</t>
  </si>
  <si>
    <t>promoter 2</t>
  </si>
  <si>
    <t xml:space="preserve">nazih </t>
  </si>
  <si>
    <t>royal &amp; al meswak</t>
  </si>
  <si>
    <t>alaa</t>
  </si>
  <si>
    <t>luderma</t>
  </si>
  <si>
    <t>al ahly poly clinic</t>
  </si>
  <si>
    <t>dorr al dwadmy</t>
  </si>
  <si>
    <t>ivory</t>
  </si>
  <si>
    <t>infinity clinics</t>
  </si>
  <si>
    <t xml:space="preserve">skin soft </t>
  </si>
  <si>
    <t xml:space="preserve">smart </t>
  </si>
  <si>
    <t>kawader</t>
  </si>
  <si>
    <t>fonon</t>
  </si>
  <si>
    <t xml:space="preserve">saif hail </t>
  </si>
  <si>
    <t xml:space="preserve">al safa poly clinic </t>
  </si>
  <si>
    <t xml:space="preserve">enayat al saher </t>
  </si>
  <si>
    <t xml:space="preserve">enayati buraidah </t>
  </si>
  <si>
    <t>life</t>
  </si>
  <si>
    <t xml:space="preserve">mohamed al adawy </t>
  </si>
  <si>
    <t xml:space="preserve">al maaly </t>
  </si>
  <si>
    <t xml:space="preserve">ahmed al moosa </t>
  </si>
  <si>
    <t>al jenah al abyad</t>
  </si>
  <si>
    <t>obajy</t>
  </si>
  <si>
    <t>Dora clinic</t>
  </si>
  <si>
    <t>trust clinic</t>
  </si>
  <si>
    <t>Bannan clinic</t>
  </si>
  <si>
    <t>lailas</t>
  </si>
  <si>
    <t xml:space="preserve">derma dent </t>
  </si>
  <si>
    <t xml:space="preserve">cosmo doctor </t>
  </si>
  <si>
    <t>elegacie clinic</t>
  </si>
  <si>
    <t xml:space="preserve">primary care </t>
  </si>
  <si>
    <t xml:space="preserve">to care </t>
  </si>
  <si>
    <t>coral clinic</t>
  </si>
  <si>
    <t>Total discount %</t>
  </si>
  <si>
    <t xml:space="preserve">avilable </t>
  </si>
  <si>
    <t xml:space="preserve">avilable amount </t>
  </si>
  <si>
    <t>avilable %</t>
  </si>
  <si>
    <t>BrandId</t>
  </si>
  <si>
    <t>Salesman Id</t>
  </si>
  <si>
    <t>SeniorId</t>
  </si>
  <si>
    <t>SFD_id</t>
  </si>
  <si>
    <t>SF_ID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</si>
</sst>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8"/>
      <color rgb="FF333333"/>
      <name val="Segoe UI"/>
      <family val="2"/>
    </font>
    <font>
      <sz val="11"/>
      <color rgb="FF000000"/>
      <name val="Calibri"/>
      <family val="2"/>
    </font>
    <font>
      <b/>
      <sz val="7"/>
      <color rgb="FF333333"/>
      <name val="Segoe UI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36FFFF"/>
        </stop>
        <stop position="1">
          <color rgb="FFFFFFFF"/>
        </stop>
      </gradientFill>
    </fill>
    <fill>
      <patternFill patternType="solid">
        <fgColor rgb="FFFFFF00"/>
        <bgColor auto="1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0" fillId="0" borderId="0" xfId="0" applyNumberFormat="1"/>
    <xf numFmtId="4" fontId="1" fillId="3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SalesForecastVsActual14_01_202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Forecast Vs Actual"/>
      <sheetName val="Glowradiance"/>
      <sheetName val="Luderma"/>
      <sheetName val="Maxon"/>
    </sheetNames>
    <sheetDataSet>
      <sheetData sheetId="0"/>
      <sheetData sheetId="1">
        <row r="1">
          <cell r="A1" t="str">
            <v>Account</v>
          </cell>
          <cell r="B1" t="str">
            <v>SFD_ID</v>
          </cell>
          <cell r="C1" t="str">
            <v>SF_ID</v>
          </cell>
        </row>
        <row r="2">
          <cell r="A2" t="str">
            <v>ASHARQ ALAWASAT PHARMACIES CO</v>
          </cell>
          <cell r="B2">
            <v>2367</v>
          </cell>
          <cell r="C2">
            <v>2343</v>
          </cell>
        </row>
        <row r="3">
          <cell r="A3" t="str">
            <v>NORA PHARMACY</v>
          </cell>
          <cell r="B3">
            <v>2369</v>
          </cell>
          <cell r="C3">
            <v>2345</v>
          </cell>
        </row>
        <row r="4">
          <cell r="A4" t="str">
            <v>ALLURE SKIN AND BEAUTY CENTRR</v>
          </cell>
          <cell r="B4">
            <v>2372</v>
          </cell>
          <cell r="C4">
            <v>2348</v>
          </cell>
        </row>
        <row r="5">
          <cell r="A5" t="str">
            <v>ORANGE PHAMARCY</v>
          </cell>
          <cell r="B5">
            <v>2375</v>
          </cell>
          <cell r="C5">
            <v>2351</v>
          </cell>
        </row>
        <row r="6">
          <cell r="A6" t="str">
            <v>HEALTH HOUSE COMPANY  INNOVA</v>
          </cell>
          <cell r="B6">
            <v>2380</v>
          </cell>
          <cell r="C6">
            <v>2356</v>
          </cell>
        </row>
        <row r="7">
          <cell r="A7" t="str">
            <v>HEALTH &amp; BEAUTY HOLDING CO. WHITES</v>
          </cell>
          <cell r="B7">
            <v>2383</v>
          </cell>
          <cell r="C7">
            <v>2359</v>
          </cell>
        </row>
        <row r="8">
          <cell r="A8" t="str">
            <v>ALGHADEER PHARMACY</v>
          </cell>
          <cell r="B8">
            <v>2394</v>
          </cell>
          <cell r="C8">
            <v>2370</v>
          </cell>
        </row>
        <row r="9">
          <cell r="A9" t="str">
            <v>ELAJ AL MAJMAAH PHARMACY</v>
          </cell>
          <cell r="B9">
            <v>2403</v>
          </cell>
          <cell r="C9">
            <v>2379</v>
          </cell>
        </row>
        <row r="10">
          <cell r="A10" t="str">
            <v>SALEH ABDULLAH ALMUHAISANI TRADING EST.</v>
          </cell>
          <cell r="B10">
            <v>2406</v>
          </cell>
          <cell r="C10">
            <v>2382</v>
          </cell>
        </row>
        <row r="11">
          <cell r="A11" t="str">
            <v>ENAYATI MEDICAL SPECIALIST - PHARMACY</v>
          </cell>
          <cell r="B11">
            <v>2408</v>
          </cell>
          <cell r="C11">
            <v>2384</v>
          </cell>
        </row>
        <row r="12">
          <cell r="A12" t="str">
            <v>INNOVATIVA CARE MEDICAL CO. NEW YOU</v>
          </cell>
          <cell r="B12">
            <v>2419</v>
          </cell>
          <cell r="C12">
            <v>2395</v>
          </cell>
        </row>
        <row r="13">
          <cell r="A13" t="str">
            <v>ALRAZI MEDICAL COMPANY</v>
          </cell>
          <cell r="B13">
            <v>2425</v>
          </cell>
          <cell r="C13">
            <v>2401</v>
          </cell>
        </row>
        <row r="14">
          <cell r="A14" t="str">
            <v>TAIF ALMASIA MEDICAL CO,</v>
          </cell>
          <cell r="B14">
            <v>2429</v>
          </cell>
          <cell r="C14">
            <v>2405</v>
          </cell>
        </row>
        <row r="15">
          <cell r="A15" t="str">
            <v>kayan ihsa medical center</v>
          </cell>
          <cell r="B15">
            <v>2450</v>
          </cell>
          <cell r="C15">
            <v>2426</v>
          </cell>
        </row>
        <row r="16">
          <cell r="A16" t="str">
            <v>AL-SAFAA STORE CO.</v>
          </cell>
          <cell r="B16">
            <v>2452</v>
          </cell>
          <cell r="C16">
            <v>2428</v>
          </cell>
        </row>
        <row r="17">
          <cell r="A17" t="str">
            <v>MAKHAZEN ALENAYAH EST,</v>
          </cell>
          <cell r="B17">
            <v>2454</v>
          </cell>
          <cell r="C17">
            <v>2430</v>
          </cell>
        </row>
        <row r="18">
          <cell r="A18" t="str">
            <v>wahaj medical company</v>
          </cell>
          <cell r="B18">
            <v>2456</v>
          </cell>
          <cell r="C18">
            <v>2432</v>
          </cell>
        </row>
        <row r="19">
          <cell r="A19" t="str">
            <v>White Care Store</v>
          </cell>
          <cell r="B19">
            <v>2459</v>
          </cell>
          <cell r="C19">
            <v>2435</v>
          </cell>
        </row>
      </sheetData>
      <sheetData sheetId="2">
        <row r="1">
          <cell r="A1" t="str">
            <v>Account</v>
          </cell>
          <cell r="B1" t="str">
            <v>SFD_ID</v>
          </cell>
          <cell r="C1" t="str">
            <v>SF_ID</v>
          </cell>
        </row>
        <row r="2">
          <cell r="A2" t="str">
            <v>TAKAMUL CO FOR MEDICAL SERVICES</v>
          </cell>
          <cell r="B2">
            <v>2365</v>
          </cell>
          <cell r="C2">
            <v>2341</v>
          </cell>
        </row>
        <row r="3">
          <cell r="A3" t="str">
            <v>ALLURE SKIN AND BEAUTY CENTRR</v>
          </cell>
          <cell r="B3">
            <v>2373</v>
          </cell>
          <cell r="C3">
            <v>2349</v>
          </cell>
        </row>
        <row r="4">
          <cell r="A4" t="str">
            <v>OPAL MEDICAL COMPANY</v>
          </cell>
          <cell r="B4">
            <v>2377</v>
          </cell>
          <cell r="C4">
            <v>2353</v>
          </cell>
        </row>
        <row r="5">
          <cell r="A5" t="str">
            <v>BRIGHT MEDICAL CENTER</v>
          </cell>
          <cell r="B5">
            <v>2388</v>
          </cell>
          <cell r="C5">
            <v>2364</v>
          </cell>
        </row>
        <row r="6">
          <cell r="A6" t="str">
            <v>ALMOOSA SPECIALIZED HOSPITAL</v>
          </cell>
          <cell r="B6">
            <v>2390</v>
          </cell>
          <cell r="C6">
            <v>2366</v>
          </cell>
        </row>
        <row r="7">
          <cell r="A7" t="str">
            <v>RAM DENTAL CARE CO.</v>
          </cell>
          <cell r="B7">
            <v>2396</v>
          </cell>
          <cell r="C7">
            <v>2372</v>
          </cell>
        </row>
        <row r="8">
          <cell r="A8" t="str">
            <v>ADELE PHARACEUTICAL CO.</v>
          </cell>
          <cell r="B8">
            <v>2397</v>
          </cell>
          <cell r="C8">
            <v>2373</v>
          </cell>
        </row>
        <row r="9">
          <cell r="A9" t="str">
            <v>KAYAN RIYADH MEDICAL CENTER</v>
          </cell>
          <cell r="B9">
            <v>2400</v>
          </cell>
          <cell r="C9">
            <v>2376</v>
          </cell>
        </row>
        <row r="10">
          <cell r="A10" t="str">
            <v>ENAYATI MEDICAL SPECIALIST - PHARMACY</v>
          </cell>
          <cell r="B10">
            <v>2409</v>
          </cell>
          <cell r="C10">
            <v>2385</v>
          </cell>
        </row>
        <row r="11">
          <cell r="A11" t="str">
            <v>Alamin medical</v>
          </cell>
          <cell r="B11">
            <v>2412</v>
          </cell>
          <cell r="C11">
            <v>2388</v>
          </cell>
        </row>
        <row r="12">
          <cell r="A12" t="str">
            <v>ALSHAFI MEDICAL COMPANY</v>
          </cell>
          <cell r="B12">
            <v>2415</v>
          </cell>
          <cell r="C12">
            <v>2391</v>
          </cell>
        </row>
        <row r="13">
          <cell r="A13" t="str">
            <v>HOKMA ALKHAIR MEDICAL CO FAL ALAFIA</v>
          </cell>
          <cell r="B13">
            <v>2417</v>
          </cell>
          <cell r="C13">
            <v>2393</v>
          </cell>
        </row>
        <row r="14">
          <cell r="A14" t="str">
            <v>INNOVATIVA CARE MEDICAL CO. NEW YOU</v>
          </cell>
          <cell r="B14">
            <v>2420</v>
          </cell>
          <cell r="C14">
            <v>2396</v>
          </cell>
        </row>
        <row r="15">
          <cell r="A15" t="str">
            <v>aethetica clinic</v>
          </cell>
          <cell r="B15">
            <v>2430</v>
          </cell>
          <cell r="C15">
            <v>2406</v>
          </cell>
        </row>
        <row r="16">
          <cell r="A16" t="str">
            <v>albeelsan center</v>
          </cell>
          <cell r="B16">
            <v>2431</v>
          </cell>
          <cell r="C16">
            <v>2407</v>
          </cell>
        </row>
        <row r="17">
          <cell r="A17" t="str">
            <v xml:space="preserve">alkisai corner </v>
          </cell>
          <cell r="B17">
            <v>2432</v>
          </cell>
          <cell r="C17">
            <v>2408</v>
          </cell>
        </row>
        <row r="18">
          <cell r="A18" t="str">
            <v>apas</v>
          </cell>
          <cell r="B18">
            <v>2433</v>
          </cell>
          <cell r="C18">
            <v>2409</v>
          </cell>
        </row>
        <row r="19">
          <cell r="A19" t="str">
            <v>Derma more center</v>
          </cell>
          <cell r="B19">
            <v>2434</v>
          </cell>
          <cell r="C19">
            <v>2410</v>
          </cell>
        </row>
        <row r="20">
          <cell r="A20" t="str">
            <v>hala rose complex</v>
          </cell>
          <cell r="B20">
            <v>2435</v>
          </cell>
          <cell r="C20">
            <v>2411</v>
          </cell>
        </row>
        <row r="21">
          <cell r="A21" t="str">
            <v>health beauty renewal</v>
          </cell>
          <cell r="B21">
            <v>2436</v>
          </cell>
          <cell r="C21">
            <v>2412</v>
          </cell>
        </row>
        <row r="22">
          <cell r="A22" t="str">
            <v>Jood medical center</v>
          </cell>
          <cell r="B22">
            <v>2437</v>
          </cell>
          <cell r="C22">
            <v>2413</v>
          </cell>
        </row>
        <row r="23">
          <cell r="A23" t="str">
            <v>Kadina clinic</v>
          </cell>
          <cell r="B23">
            <v>2438</v>
          </cell>
          <cell r="C23">
            <v>2414</v>
          </cell>
        </row>
        <row r="24">
          <cell r="A24" t="str">
            <v>kaya alsaqer</v>
          </cell>
          <cell r="B24">
            <v>2439</v>
          </cell>
          <cell r="C24">
            <v>2415</v>
          </cell>
        </row>
        <row r="25">
          <cell r="A25" t="str">
            <v>Labotah derma center</v>
          </cell>
          <cell r="B25">
            <v>2440</v>
          </cell>
          <cell r="C25">
            <v>2416</v>
          </cell>
        </row>
        <row r="26">
          <cell r="A26" t="str">
            <v>miras clinic</v>
          </cell>
          <cell r="B26">
            <v>2441</v>
          </cell>
          <cell r="C26">
            <v>2417</v>
          </cell>
        </row>
        <row r="27">
          <cell r="A27" t="str">
            <v>sadak</v>
          </cell>
          <cell r="B27">
            <v>2442</v>
          </cell>
          <cell r="C27">
            <v>2418</v>
          </cell>
        </row>
        <row r="28">
          <cell r="A28" t="str">
            <v>Taleen medical center</v>
          </cell>
          <cell r="B28">
            <v>2443</v>
          </cell>
          <cell r="C28">
            <v>2419</v>
          </cell>
        </row>
        <row r="29">
          <cell r="A29" t="str">
            <v xml:space="preserve">al mana general hospital </v>
          </cell>
          <cell r="B29">
            <v>2445</v>
          </cell>
          <cell r="C29">
            <v>2421</v>
          </cell>
        </row>
        <row r="30">
          <cell r="A30" t="str">
            <v xml:space="preserve">alhokail clinics </v>
          </cell>
          <cell r="B30">
            <v>2448</v>
          </cell>
          <cell r="C30">
            <v>2424</v>
          </cell>
        </row>
        <row r="31">
          <cell r="A31" t="str">
            <v>Sham dentist</v>
          </cell>
          <cell r="B31">
            <v>2451</v>
          </cell>
          <cell r="C31">
            <v>2427</v>
          </cell>
        </row>
        <row r="32">
          <cell r="A32" t="str">
            <v>Royal &amp;amp; Al Meswak</v>
          </cell>
          <cell r="B32">
            <v>2506</v>
          </cell>
          <cell r="C32">
            <v>2482</v>
          </cell>
        </row>
        <row r="33">
          <cell r="A33" t="str">
            <v>Al Ahly Poly clinic</v>
          </cell>
          <cell r="B33">
            <v>2507</v>
          </cell>
          <cell r="C33">
            <v>2483</v>
          </cell>
        </row>
        <row r="34">
          <cell r="A34" t="str">
            <v>Dorr Al Dwadmy</v>
          </cell>
          <cell r="B34">
            <v>2508</v>
          </cell>
          <cell r="C34">
            <v>2484</v>
          </cell>
        </row>
        <row r="35">
          <cell r="A35" t="str">
            <v>Ivory</v>
          </cell>
          <cell r="B35">
            <v>2509</v>
          </cell>
          <cell r="C35">
            <v>2485</v>
          </cell>
        </row>
        <row r="36">
          <cell r="A36" t="str">
            <v>Infinity Clinics</v>
          </cell>
          <cell r="B36">
            <v>2510</v>
          </cell>
          <cell r="C36">
            <v>2486</v>
          </cell>
        </row>
        <row r="37">
          <cell r="A37" t="str">
            <v>Skin soft</v>
          </cell>
          <cell r="B37">
            <v>2511</v>
          </cell>
          <cell r="C37">
            <v>2487</v>
          </cell>
        </row>
        <row r="38">
          <cell r="A38" t="str">
            <v>Smart</v>
          </cell>
          <cell r="B38">
            <v>2512</v>
          </cell>
          <cell r="C38">
            <v>2488</v>
          </cell>
        </row>
        <row r="39">
          <cell r="A39" t="str">
            <v>Kawader</v>
          </cell>
          <cell r="B39">
            <v>2513</v>
          </cell>
          <cell r="C39">
            <v>2489</v>
          </cell>
        </row>
        <row r="40">
          <cell r="A40" t="str">
            <v>Fonon</v>
          </cell>
          <cell r="B40">
            <v>2514</v>
          </cell>
          <cell r="C40">
            <v>2490</v>
          </cell>
        </row>
        <row r="41">
          <cell r="A41" t="str">
            <v>Saif Hail</v>
          </cell>
          <cell r="B41">
            <v>2515</v>
          </cell>
          <cell r="C41">
            <v>2491</v>
          </cell>
        </row>
        <row r="42">
          <cell r="A42" t="str">
            <v>Al Safa Poly clinic</v>
          </cell>
          <cell r="B42">
            <v>2516</v>
          </cell>
          <cell r="C42">
            <v>2492</v>
          </cell>
        </row>
        <row r="43">
          <cell r="A43" t="str">
            <v>Enayat Al Saher</v>
          </cell>
          <cell r="B43">
            <v>2517</v>
          </cell>
          <cell r="C43">
            <v>2493</v>
          </cell>
        </row>
        <row r="44">
          <cell r="A44" t="str">
            <v>Enayati Buraidah</v>
          </cell>
          <cell r="B44">
            <v>2518</v>
          </cell>
          <cell r="C44">
            <v>2494</v>
          </cell>
        </row>
        <row r="45">
          <cell r="A45" t="str">
            <v>Life</v>
          </cell>
          <cell r="B45">
            <v>2519</v>
          </cell>
          <cell r="C45">
            <v>2495</v>
          </cell>
        </row>
        <row r="46">
          <cell r="A46" t="str">
            <v>Mohamed Al Adawy</v>
          </cell>
          <cell r="B46">
            <v>2520</v>
          </cell>
          <cell r="C46">
            <v>2496</v>
          </cell>
        </row>
        <row r="47">
          <cell r="A47" t="str">
            <v>Al Maaly</v>
          </cell>
          <cell r="B47">
            <v>2521</v>
          </cell>
          <cell r="C47">
            <v>2497</v>
          </cell>
        </row>
        <row r="48">
          <cell r="A48" t="str">
            <v>Ahmed Al Moosa</v>
          </cell>
          <cell r="B48">
            <v>2522</v>
          </cell>
          <cell r="C48">
            <v>2498</v>
          </cell>
        </row>
        <row r="49">
          <cell r="A49" t="str">
            <v>Al Jenah Al Abyad</v>
          </cell>
          <cell r="B49">
            <v>2523</v>
          </cell>
          <cell r="C49">
            <v>2499</v>
          </cell>
        </row>
        <row r="50">
          <cell r="A50" t="str">
            <v>Obajy</v>
          </cell>
          <cell r="B50">
            <v>2524</v>
          </cell>
          <cell r="C50">
            <v>2500</v>
          </cell>
        </row>
        <row r="51">
          <cell r="A51" t="str">
            <v>Dora Clinic</v>
          </cell>
          <cell r="B51">
            <v>2525</v>
          </cell>
          <cell r="C51">
            <v>2501</v>
          </cell>
        </row>
        <row r="52">
          <cell r="A52" t="str">
            <v>Trust Clinic</v>
          </cell>
          <cell r="B52">
            <v>2526</v>
          </cell>
          <cell r="C52">
            <v>2502</v>
          </cell>
        </row>
        <row r="53">
          <cell r="A53" t="str">
            <v>Bannan Clinic</v>
          </cell>
          <cell r="B53">
            <v>2527</v>
          </cell>
          <cell r="C53">
            <v>2503</v>
          </cell>
        </row>
        <row r="54">
          <cell r="A54" t="str">
            <v>Lailas</v>
          </cell>
          <cell r="B54">
            <v>2528</v>
          </cell>
          <cell r="C54">
            <v>2504</v>
          </cell>
        </row>
        <row r="55">
          <cell r="A55" t="str">
            <v>Derma Dent</v>
          </cell>
          <cell r="B55">
            <v>2529</v>
          </cell>
          <cell r="C55">
            <v>2505</v>
          </cell>
        </row>
        <row r="56">
          <cell r="A56" t="str">
            <v>Cosmo Doctor</v>
          </cell>
          <cell r="B56">
            <v>2530</v>
          </cell>
          <cell r="C56">
            <v>2506</v>
          </cell>
        </row>
        <row r="57">
          <cell r="A57" t="str">
            <v>Elegacie clinic</v>
          </cell>
          <cell r="B57">
            <v>2531</v>
          </cell>
          <cell r="C57">
            <v>2507</v>
          </cell>
        </row>
        <row r="58">
          <cell r="A58" t="str">
            <v>Primary Care</v>
          </cell>
          <cell r="B58">
            <v>2532</v>
          </cell>
          <cell r="C58">
            <v>2508</v>
          </cell>
        </row>
        <row r="59">
          <cell r="A59" t="str">
            <v>To Care</v>
          </cell>
          <cell r="B59">
            <v>2533</v>
          </cell>
          <cell r="C59">
            <v>2509</v>
          </cell>
        </row>
        <row r="60">
          <cell r="A60" t="str">
            <v>Coral Clinic</v>
          </cell>
          <cell r="B60">
            <v>2534</v>
          </cell>
          <cell r="C60">
            <v>2510</v>
          </cell>
        </row>
      </sheetData>
      <sheetData sheetId="3">
        <row r="1">
          <cell r="A1" t="str">
            <v>Account</v>
          </cell>
          <cell r="B1" t="str">
            <v>SFD_ID</v>
          </cell>
          <cell r="C1" t="str">
            <v>SF_ID</v>
          </cell>
        </row>
        <row r="2">
          <cell r="A2" t="str">
            <v>TAKAMUL CO FOR MEDICAL SERVICES</v>
          </cell>
          <cell r="B2">
            <v>2364</v>
          </cell>
          <cell r="C2">
            <v>2340</v>
          </cell>
        </row>
        <row r="3">
          <cell r="A3" t="str">
            <v>ASHARQ ALAWASAT PHARMACIES CO</v>
          </cell>
          <cell r="B3">
            <v>2366</v>
          </cell>
          <cell r="C3">
            <v>2342</v>
          </cell>
        </row>
        <row r="4">
          <cell r="A4" t="str">
            <v>NORA PHARMACY</v>
          </cell>
          <cell r="B4">
            <v>2368</v>
          </cell>
          <cell r="C4">
            <v>2344</v>
          </cell>
        </row>
        <row r="5">
          <cell r="A5" t="str">
            <v>ZAHRAT AL RAWDAH PHARMACIES LTD</v>
          </cell>
          <cell r="B5">
            <v>2370</v>
          </cell>
          <cell r="C5">
            <v>2346</v>
          </cell>
        </row>
        <row r="6">
          <cell r="A6" t="str">
            <v>ALLURE SKIN AND BEAUTY CENTRR</v>
          </cell>
          <cell r="B6">
            <v>2371</v>
          </cell>
          <cell r="C6">
            <v>2347</v>
          </cell>
        </row>
        <row r="7">
          <cell r="A7" t="str">
            <v>ORANGE PHAMARCY</v>
          </cell>
          <cell r="B7">
            <v>2374</v>
          </cell>
          <cell r="C7">
            <v>2350</v>
          </cell>
        </row>
        <row r="8">
          <cell r="A8" t="str">
            <v>OSTAZ  AL ELAJ PHARMACIES</v>
          </cell>
          <cell r="B8">
            <v>2376</v>
          </cell>
          <cell r="C8">
            <v>2352</v>
          </cell>
        </row>
        <row r="9">
          <cell r="A9" t="str">
            <v>ALJAZEA MEDICAL CO LTD</v>
          </cell>
          <cell r="B9">
            <v>2378</v>
          </cell>
          <cell r="C9">
            <v>2354</v>
          </cell>
        </row>
        <row r="10">
          <cell r="A10" t="str">
            <v>HEALTH HOUSE COMPANY  INNOVA</v>
          </cell>
          <cell r="B10">
            <v>2379</v>
          </cell>
          <cell r="C10">
            <v>2355</v>
          </cell>
        </row>
        <row r="11">
          <cell r="A11" t="str">
            <v>ALWEQAYA &amp; ALELAJE PHARMACY</v>
          </cell>
          <cell r="B11">
            <v>2381</v>
          </cell>
          <cell r="C11">
            <v>2357</v>
          </cell>
        </row>
        <row r="12">
          <cell r="A12" t="str">
            <v>HEALTH &amp; BEAUTY HOLDING CO. WHITES</v>
          </cell>
          <cell r="B12">
            <v>2382</v>
          </cell>
          <cell r="C12">
            <v>2358</v>
          </cell>
        </row>
        <row r="13">
          <cell r="A13" t="str">
            <v>ADAM MEDIACL COMPANY</v>
          </cell>
          <cell r="B13">
            <v>2384</v>
          </cell>
          <cell r="C13">
            <v>2360</v>
          </cell>
        </row>
        <row r="14">
          <cell r="A14" t="str">
            <v>ALSHAYA INTERNATIONAL TRADING CO - BOOTS</v>
          </cell>
          <cell r="B14">
            <v>2385</v>
          </cell>
          <cell r="C14">
            <v>2361</v>
          </cell>
        </row>
        <row r="15">
          <cell r="A15" t="str">
            <v>AL-AHMADI MEDICAL COMPLEX</v>
          </cell>
          <cell r="B15">
            <v>2386</v>
          </cell>
          <cell r="C15">
            <v>2362</v>
          </cell>
        </row>
        <row r="16">
          <cell r="A16" t="str">
            <v>BRIGHT MEDICAL CENTER</v>
          </cell>
          <cell r="B16">
            <v>2387</v>
          </cell>
          <cell r="C16">
            <v>2363</v>
          </cell>
        </row>
        <row r="17">
          <cell r="A17" t="str">
            <v>ADEL ABUALSAUD CO. -ALMAHANA PH</v>
          </cell>
          <cell r="B17">
            <v>2389</v>
          </cell>
          <cell r="C17">
            <v>2365</v>
          </cell>
        </row>
        <row r="18">
          <cell r="A18" t="str">
            <v>MEDICAL VISION CO.</v>
          </cell>
          <cell r="B18">
            <v>2391</v>
          </cell>
          <cell r="C18">
            <v>2367</v>
          </cell>
        </row>
        <row r="19">
          <cell r="A19" t="str">
            <v>ZAYED ALKHER PHARMACY</v>
          </cell>
          <cell r="B19">
            <v>2392</v>
          </cell>
          <cell r="C19">
            <v>2368</v>
          </cell>
        </row>
        <row r="20">
          <cell r="A20" t="str">
            <v>ALGHADEER PHARMACY</v>
          </cell>
          <cell r="B20">
            <v>2393</v>
          </cell>
          <cell r="C20">
            <v>2369</v>
          </cell>
        </row>
        <row r="21">
          <cell r="A21" t="str">
            <v>SAHM SEHA PHARMACY</v>
          </cell>
          <cell r="B21">
            <v>2395</v>
          </cell>
          <cell r="C21">
            <v>2371</v>
          </cell>
        </row>
        <row r="22">
          <cell r="A22" t="str">
            <v>ZAHRAT ALAMJAD PHARMACY</v>
          </cell>
          <cell r="B22">
            <v>2398</v>
          </cell>
          <cell r="C22">
            <v>2374</v>
          </cell>
        </row>
        <row r="23">
          <cell r="A23" t="str">
            <v>ZAHRAT AL-AMAL PHARMACY</v>
          </cell>
          <cell r="B23">
            <v>2399</v>
          </cell>
          <cell r="C23">
            <v>2375</v>
          </cell>
        </row>
        <row r="24">
          <cell r="A24" t="str">
            <v>SAID ABDULLAH AL-GHAMDI PHARMACY - 2</v>
          </cell>
          <cell r="B24">
            <v>2401</v>
          </cell>
          <cell r="C24">
            <v>2377</v>
          </cell>
        </row>
        <row r="25">
          <cell r="A25" t="str">
            <v>ELAJ AL MAJMAAH PHARMACY</v>
          </cell>
          <cell r="B25">
            <v>2402</v>
          </cell>
          <cell r="C25">
            <v>2378</v>
          </cell>
        </row>
        <row r="26">
          <cell r="A26" t="str">
            <v>ZAAD ADDWAEIH MEDICINAL CO.</v>
          </cell>
          <cell r="B26">
            <v>2404</v>
          </cell>
          <cell r="C26">
            <v>2380</v>
          </cell>
        </row>
        <row r="27">
          <cell r="A27" t="str">
            <v>SALEH ABDULLAH ALMUHAISANI TRADING EST.</v>
          </cell>
          <cell r="B27">
            <v>2405</v>
          </cell>
          <cell r="C27">
            <v>2381</v>
          </cell>
        </row>
        <row r="28">
          <cell r="A28" t="str">
            <v>ENAYATI MEDICAL SPECIALIST - PHARMACY</v>
          </cell>
          <cell r="B28">
            <v>2407</v>
          </cell>
          <cell r="C28">
            <v>2383</v>
          </cell>
        </row>
        <row r="29">
          <cell r="A29" t="str">
            <v>AL-SAFAA STORE CO,</v>
          </cell>
          <cell r="B29">
            <v>2410</v>
          </cell>
          <cell r="C29">
            <v>2386</v>
          </cell>
        </row>
        <row r="30">
          <cell r="A30" t="str">
            <v>Alamin medical</v>
          </cell>
          <cell r="B30">
            <v>2411</v>
          </cell>
          <cell r="C30">
            <v>2387</v>
          </cell>
        </row>
        <row r="31">
          <cell r="A31" t="str">
            <v>ALSHAFI MEDICAL COMPANY</v>
          </cell>
          <cell r="B31">
            <v>2413</v>
          </cell>
          <cell r="C31">
            <v>2389</v>
          </cell>
        </row>
        <row r="32">
          <cell r="A32" t="str">
            <v>ALSHAFI MEDICAL COMPANY</v>
          </cell>
          <cell r="B32">
            <v>2414</v>
          </cell>
          <cell r="C32">
            <v>2390</v>
          </cell>
        </row>
        <row r="33">
          <cell r="A33" t="str">
            <v>Godaf</v>
          </cell>
          <cell r="B33">
            <v>2416</v>
          </cell>
          <cell r="C33">
            <v>2392</v>
          </cell>
        </row>
        <row r="34">
          <cell r="A34" t="str">
            <v>INNOVATIVA CARE MEDICAL CO. NEW YOU</v>
          </cell>
          <cell r="B34">
            <v>2418</v>
          </cell>
          <cell r="C34">
            <v>2394</v>
          </cell>
        </row>
        <row r="35">
          <cell r="A35" t="str">
            <v>LEMON MEDICAL CO.</v>
          </cell>
          <cell r="B35">
            <v>2421</v>
          </cell>
          <cell r="C35">
            <v>2397</v>
          </cell>
        </row>
        <row r="36">
          <cell r="A36" t="str">
            <v>LEMON MEDICAL CO.</v>
          </cell>
          <cell r="B36">
            <v>2422</v>
          </cell>
          <cell r="C36">
            <v>2398</v>
          </cell>
        </row>
        <row r="37">
          <cell r="A37" t="str">
            <v>PHARMACY CORNER MEDICATION ROKN ALTADAWI</v>
          </cell>
          <cell r="B37">
            <v>2423</v>
          </cell>
          <cell r="C37">
            <v>2399</v>
          </cell>
        </row>
        <row r="38">
          <cell r="A38" t="str">
            <v>ALRAZI MEDICAL COMPANY</v>
          </cell>
          <cell r="B38">
            <v>2424</v>
          </cell>
          <cell r="C38">
            <v>2400</v>
          </cell>
        </row>
        <row r="39">
          <cell r="A39" t="str">
            <v>PULSE CARE PHARMACY INFINITY</v>
          </cell>
          <cell r="B39">
            <v>2426</v>
          </cell>
          <cell r="C39">
            <v>2402</v>
          </cell>
        </row>
        <row r="40">
          <cell r="A40" t="str">
            <v xml:space="preserve">Salamat Qassim </v>
          </cell>
          <cell r="B40">
            <v>2427</v>
          </cell>
          <cell r="C40">
            <v>2403</v>
          </cell>
        </row>
        <row r="41">
          <cell r="A41" t="str">
            <v>TAIF ALMASIA MEDICAL CO,</v>
          </cell>
          <cell r="B41">
            <v>2428</v>
          </cell>
          <cell r="C41">
            <v>2404</v>
          </cell>
        </row>
        <row r="42">
          <cell r="A42" t="str">
            <v xml:space="preserve">al mana general hospital </v>
          </cell>
          <cell r="B42">
            <v>2444</v>
          </cell>
          <cell r="C42">
            <v>2420</v>
          </cell>
        </row>
        <row r="43">
          <cell r="A43" t="str">
            <v>al nabiyah pharmacy</v>
          </cell>
          <cell r="B43">
            <v>2446</v>
          </cell>
          <cell r="C43">
            <v>2422</v>
          </cell>
        </row>
        <row r="44">
          <cell r="A44" t="str">
            <v xml:space="preserve">alhokail clinics </v>
          </cell>
          <cell r="B44">
            <v>2447</v>
          </cell>
          <cell r="C44">
            <v>2423</v>
          </cell>
        </row>
        <row r="45">
          <cell r="A45" t="str">
            <v>kayan ihsa medical center</v>
          </cell>
          <cell r="B45">
            <v>2449</v>
          </cell>
          <cell r="C45">
            <v>2425</v>
          </cell>
        </row>
        <row r="46">
          <cell r="A46" t="str">
            <v>MAKHAZEN ALENAYAH EST,</v>
          </cell>
          <cell r="B46">
            <v>2453</v>
          </cell>
          <cell r="C46">
            <v>2429</v>
          </cell>
        </row>
        <row r="47">
          <cell r="A47" t="str">
            <v>wahaj medical company</v>
          </cell>
          <cell r="B47">
            <v>2455</v>
          </cell>
          <cell r="C47">
            <v>2431</v>
          </cell>
        </row>
        <row r="48">
          <cell r="A48" t="str">
            <v>Fooz Pharmacy</v>
          </cell>
          <cell r="B48">
            <v>2457</v>
          </cell>
          <cell r="C48">
            <v>2433</v>
          </cell>
        </row>
        <row r="49">
          <cell r="A49" t="str">
            <v>White Care Store</v>
          </cell>
          <cell r="B49">
            <v>2458</v>
          </cell>
          <cell r="C49">
            <v>2434</v>
          </cell>
        </row>
        <row r="50">
          <cell r="A50" t="str">
            <v>Darb al mouafa company for medicine</v>
          </cell>
          <cell r="B50">
            <v>2460</v>
          </cell>
          <cell r="C50">
            <v>2436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7"/>
  <sheetViews>
    <sheetView tabSelected="1" workbookViewId="0">
      <selection sqref="A1:XFD1"/>
    </sheetView>
  </sheetViews>
  <sheetFormatPr defaultRowHeight="14.4" x14ac:dyDescent="0.3"/>
  <sheetData>
    <row r="1" spans="1:29" x14ac:dyDescent="0.3">
      <c r="A1">
        <v>2364</v>
      </c>
      <c r="B1">
        <v>2340</v>
      </c>
      <c r="C1">
        <v>3</v>
      </c>
      <c r="D1" t="s">
        <v>61</v>
      </c>
      <c r="E1" t="s">
        <v>62</v>
      </c>
      <c r="F1">
        <v>2364</v>
      </c>
      <c r="G1">
        <v>2340</v>
      </c>
      <c r="H1">
        <v>45</v>
      </c>
      <c r="I1" t="s">
        <v>10</v>
      </c>
      <c r="J1">
        <v>71</v>
      </c>
      <c r="K1" t="s">
        <v>9</v>
      </c>
      <c r="L1">
        <v>3</v>
      </c>
      <c r="M1" t="s">
        <v>14</v>
      </c>
      <c r="N1">
        <v>2023</v>
      </c>
      <c r="O1">
        <v>20000</v>
      </c>
      <c r="P1">
        <v>0.4</v>
      </c>
      <c r="Q1">
        <v>0.6</v>
      </c>
      <c r="R1">
        <v>1400.0000000000002</v>
      </c>
      <c r="S1">
        <v>2000</v>
      </c>
      <c r="T1">
        <v>2400</v>
      </c>
      <c r="U1">
        <v>2200</v>
      </c>
      <c r="V1">
        <v>1400.0000000000002</v>
      </c>
      <c r="W1">
        <v>1600</v>
      </c>
      <c r="X1">
        <v>1200</v>
      </c>
      <c r="Y1">
        <v>1400.0000000000002</v>
      </c>
      <c r="Z1">
        <v>1200</v>
      </c>
      <c r="AA1">
        <v>2000</v>
      </c>
      <c r="AB1">
        <v>2000</v>
      </c>
      <c r="AC1">
        <v>1200</v>
      </c>
    </row>
    <row r="2" spans="1:29" x14ac:dyDescent="0.3">
      <c r="A2">
        <v>2365</v>
      </c>
      <c r="B2">
        <v>2341</v>
      </c>
      <c r="C2">
        <v>3</v>
      </c>
      <c r="D2" t="s">
        <v>61</v>
      </c>
      <c r="E2" t="s">
        <v>62</v>
      </c>
      <c r="F2">
        <v>2365</v>
      </c>
      <c r="G2">
        <v>2341</v>
      </c>
      <c r="H2">
        <v>45</v>
      </c>
      <c r="I2" t="s">
        <v>10</v>
      </c>
      <c r="J2">
        <v>71</v>
      </c>
      <c r="K2" t="s">
        <v>9</v>
      </c>
      <c r="L2">
        <v>5</v>
      </c>
      <c r="M2" t="s">
        <v>20</v>
      </c>
      <c r="N2">
        <v>2023</v>
      </c>
      <c r="O2">
        <v>60000</v>
      </c>
      <c r="P2">
        <v>0.3</v>
      </c>
      <c r="Q2">
        <v>0.6</v>
      </c>
      <c r="R2">
        <v>4200</v>
      </c>
      <c r="S2">
        <v>6000</v>
      </c>
      <c r="T2">
        <v>7200</v>
      </c>
      <c r="U2">
        <v>6600</v>
      </c>
      <c r="V2">
        <v>4200</v>
      </c>
      <c r="W2">
        <v>4800</v>
      </c>
      <c r="X2">
        <v>3600</v>
      </c>
      <c r="Y2">
        <v>4200</v>
      </c>
      <c r="Z2">
        <v>3600</v>
      </c>
      <c r="AA2">
        <v>6000</v>
      </c>
      <c r="AB2">
        <v>6000</v>
      </c>
      <c r="AC2">
        <v>3600</v>
      </c>
    </row>
    <row r="3" spans="1:29" x14ac:dyDescent="0.3">
      <c r="A3">
        <v>2366</v>
      </c>
      <c r="B3">
        <v>2342</v>
      </c>
      <c r="C3">
        <v>5</v>
      </c>
      <c r="D3" t="s">
        <v>24</v>
      </c>
      <c r="E3" t="s">
        <v>25</v>
      </c>
      <c r="F3">
        <v>2366</v>
      </c>
      <c r="G3">
        <v>2342</v>
      </c>
      <c r="H3">
        <v>45</v>
      </c>
      <c r="I3" t="s">
        <v>10</v>
      </c>
      <c r="J3">
        <v>71</v>
      </c>
      <c r="K3" t="s">
        <v>9</v>
      </c>
      <c r="L3">
        <v>3</v>
      </c>
      <c r="M3" t="s">
        <v>14</v>
      </c>
      <c r="N3">
        <v>2023</v>
      </c>
      <c r="O3">
        <v>300000</v>
      </c>
      <c r="P3">
        <v>0.48</v>
      </c>
      <c r="Q3">
        <v>0.6</v>
      </c>
      <c r="R3">
        <v>21000.000000000004</v>
      </c>
      <c r="S3">
        <v>30000</v>
      </c>
      <c r="T3">
        <v>36000</v>
      </c>
      <c r="U3">
        <v>33000</v>
      </c>
      <c r="V3">
        <v>21000.000000000004</v>
      </c>
      <c r="W3">
        <v>24000</v>
      </c>
      <c r="X3">
        <v>18000</v>
      </c>
      <c r="Y3">
        <v>21000.000000000004</v>
      </c>
      <c r="Z3">
        <v>18000</v>
      </c>
      <c r="AA3">
        <v>30000</v>
      </c>
      <c r="AB3">
        <v>30000</v>
      </c>
      <c r="AC3">
        <v>18000</v>
      </c>
    </row>
    <row r="4" spans="1:29" x14ac:dyDescent="0.3">
      <c r="A4">
        <v>2367</v>
      </c>
      <c r="B4">
        <v>2343</v>
      </c>
      <c r="C4">
        <v>5</v>
      </c>
      <c r="D4" t="s">
        <v>24</v>
      </c>
      <c r="E4" t="s">
        <v>25</v>
      </c>
      <c r="F4">
        <v>2367</v>
      </c>
      <c r="G4">
        <v>2343</v>
      </c>
      <c r="H4">
        <v>45</v>
      </c>
      <c r="I4" t="s">
        <v>10</v>
      </c>
      <c r="J4">
        <v>71</v>
      </c>
      <c r="K4" t="s">
        <v>9</v>
      </c>
      <c r="L4">
        <v>1</v>
      </c>
      <c r="M4" t="s">
        <v>18</v>
      </c>
      <c r="N4">
        <v>2023</v>
      </c>
      <c r="O4">
        <v>200000</v>
      </c>
      <c r="P4">
        <v>0.48</v>
      </c>
      <c r="Q4">
        <v>0.6</v>
      </c>
      <c r="R4">
        <v>14000.000000000002</v>
      </c>
      <c r="S4">
        <v>20000</v>
      </c>
      <c r="T4">
        <v>24000</v>
      </c>
      <c r="U4">
        <v>22000</v>
      </c>
      <c r="V4">
        <v>14000.000000000002</v>
      </c>
      <c r="W4">
        <v>16000</v>
      </c>
      <c r="X4">
        <v>12000</v>
      </c>
      <c r="Y4">
        <v>14000.000000000002</v>
      </c>
      <c r="Z4">
        <v>12000</v>
      </c>
      <c r="AA4">
        <v>20000</v>
      </c>
      <c r="AB4">
        <v>20000</v>
      </c>
      <c r="AC4">
        <v>12000</v>
      </c>
    </row>
    <row r="5" spans="1:29" x14ac:dyDescent="0.3">
      <c r="A5">
        <v>2368</v>
      </c>
      <c r="B5">
        <v>2344</v>
      </c>
      <c r="C5">
        <v>8</v>
      </c>
      <c r="D5" t="s">
        <v>12</v>
      </c>
      <c r="E5" t="s">
        <v>13</v>
      </c>
      <c r="F5">
        <v>2368</v>
      </c>
      <c r="G5">
        <v>2344</v>
      </c>
      <c r="H5">
        <v>45</v>
      </c>
      <c r="I5" t="s">
        <v>10</v>
      </c>
      <c r="J5">
        <v>71</v>
      </c>
      <c r="K5" t="s">
        <v>9</v>
      </c>
      <c r="L5">
        <v>3</v>
      </c>
      <c r="M5" t="s">
        <v>14</v>
      </c>
      <c r="N5">
        <v>2023</v>
      </c>
      <c r="O5">
        <v>80000</v>
      </c>
      <c r="P5">
        <v>0.5</v>
      </c>
      <c r="Q5">
        <v>0.6</v>
      </c>
      <c r="R5">
        <v>5600.0000000000009</v>
      </c>
      <c r="S5">
        <v>8000</v>
      </c>
      <c r="T5">
        <v>9600</v>
      </c>
      <c r="U5">
        <v>8800</v>
      </c>
      <c r="V5">
        <v>5600.0000000000009</v>
      </c>
      <c r="W5">
        <v>6400</v>
      </c>
      <c r="X5">
        <v>4800</v>
      </c>
      <c r="Y5">
        <v>5600.0000000000009</v>
      </c>
      <c r="Z5">
        <v>4800</v>
      </c>
      <c r="AA5">
        <v>8000</v>
      </c>
      <c r="AB5">
        <v>8000</v>
      </c>
      <c r="AC5">
        <v>4800</v>
      </c>
    </row>
    <row r="6" spans="1:29" x14ac:dyDescent="0.3">
      <c r="A6">
        <v>2369</v>
      </c>
      <c r="B6">
        <v>2345</v>
      </c>
      <c r="C6">
        <v>8</v>
      </c>
      <c r="D6" t="s">
        <v>12</v>
      </c>
      <c r="E6" t="s">
        <v>13</v>
      </c>
      <c r="F6">
        <v>2369</v>
      </c>
      <c r="G6">
        <v>2345</v>
      </c>
      <c r="H6">
        <v>45</v>
      </c>
      <c r="I6" t="s">
        <v>10</v>
      </c>
      <c r="J6">
        <v>71</v>
      </c>
      <c r="K6" t="s">
        <v>9</v>
      </c>
      <c r="L6">
        <v>1</v>
      </c>
      <c r="M6" t="s">
        <v>18</v>
      </c>
      <c r="N6">
        <v>2023</v>
      </c>
      <c r="O6">
        <v>40000</v>
      </c>
      <c r="P6">
        <v>0.5</v>
      </c>
      <c r="Q6">
        <v>0.6</v>
      </c>
      <c r="R6">
        <v>0</v>
      </c>
      <c r="S6">
        <v>6800</v>
      </c>
      <c r="T6">
        <v>4800</v>
      </c>
      <c r="U6">
        <v>4400</v>
      </c>
      <c r="V6">
        <v>2800.0000000000005</v>
      </c>
      <c r="W6">
        <v>3200</v>
      </c>
      <c r="X6">
        <v>2400</v>
      </c>
      <c r="Y6">
        <v>2800.0000000000005</v>
      </c>
      <c r="Z6">
        <v>2400</v>
      </c>
      <c r="AA6">
        <v>4000</v>
      </c>
      <c r="AB6">
        <v>4000</v>
      </c>
      <c r="AC6">
        <v>2400</v>
      </c>
    </row>
    <row r="7" spans="1:29" x14ac:dyDescent="0.3">
      <c r="A7">
        <v>2370</v>
      </c>
      <c r="B7">
        <v>2346</v>
      </c>
      <c r="C7">
        <v>10</v>
      </c>
      <c r="D7" t="s">
        <v>37</v>
      </c>
      <c r="E7" t="s">
        <v>38</v>
      </c>
      <c r="F7">
        <v>2370</v>
      </c>
      <c r="G7">
        <v>2346</v>
      </c>
      <c r="H7">
        <v>187</v>
      </c>
      <c r="I7" t="s">
        <v>8</v>
      </c>
      <c r="J7">
        <v>71</v>
      </c>
      <c r="K7" t="s">
        <v>9</v>
      </c>
      <c r="L7">
        <v>3</v>
      </c>
      <c r="M7" t="s">
        <v>14</v>
      </c>
      <c r="N7">
        <v>2023</v>
      </c>
      <c r="O7">
        <v>250000</v>
      </c>
      <c r="P7">
        <v>0.5</v>
      </c>
      <c r="Q7">
        <v>0.6</v>
      </c>
      <c r="R7">
        <v>0</v>
      </c>
      <c r="S7">
        <v>42500</v>
      </c>
      <c r="T7">
        <v>30000</v>
      </c>
      <c r="U7">
        <v>27500</v>
      </c>
      <c r="V7">
        <v>17500</v>
      </c>
      <c r="W7">
        <v>20000</v>
      </c>
      <c r="X7">
        <v>15000</v>
      </c>
      <c r="Y7">
        <v>17500</v>
      </c>
      <c r="Z7">
        <v>15000</v>
      </c>
      <c r="AA7">
        <v>25000</v>
      </c>
      <c r="AB7">
        <v>25000</v>
      </c>
      <c r="AC7">
        <v>15000</v>
      </c>
    </row>
    <row r="8" spans="1:29" x14ac:dyDescent="0.3">
      <c r="A8">
        <v>2371</v>
      </c>
      <c r="B8">
        <v>2347</v>
      </c>
      <c r="C8">
        <v>12</v>
      </c>
      <c r="E8" t="s">
        <v>28</v>
      </c>
      <c r="F8">
        <v>2371</v>
      </c>
      <c r="G8">
        <v>2347</v>
      </c>
      <c r="H8">
        <v>45</v>
      </c>
      <c r="I8" t="s">
        <v>10</v>
      </c>
      <c r="J8">
        <v>71</v>
      </c>
      <c r="K8" t="s">
        <v>9</v>
      </c>
      <c r="L8">
        <v>3</v>
      </c>
      <c r="M8" t="s">
        <v>14</v>
      </c>
      <c r="N8">
        <v>2023</v>
      </c>
      <c r="O8">
        <v>40000</v>
      </c>
      <c r="P8">
        <v>0.55000000000000004</v>
      </c>
      <c r="Q8">
        <v>0.6</v>
      </c>
      <c r="R8">
        <v>2800.0000000000005</v>
      </c>
      <c r="S8">
        <v>4000</v>
      </c>
      <c r="T8">
        <v>4800</v>
      </c>
      <c r="U8">
        <v>4400</v>
      </c>
      <c r="V8">
        <v>2800.0000000000005</v>
      </c>
      <c r="W8">
        <v>3200</v>
      </c>
      <c r="X8">
        <v>2400</v>
      </c>
      <c r="Y8">
        <v>2800.0000000000005</v>
      </c>
      <c r="Z8">
        <v>2400</v>
      </c>
      <c r="AA8">
        <v>4000</v>
      </c>
      <c r="AB8">
        <v>4000</v>
      </c>
      <c r="AC8">
        <v>2400</v>
      </c>
    </row>
    <row r="9" spans="1:29" x14ac:dyDescent="0.3">
      <c r="A9">
        <v>2372</v>
      </c>
      <c r="B9">
        <v>2348</v>
      </c>
      <c r="C9">
        <v>12</v>
      </c>
      <c r="E9" t="s">
        <v>28</v>
      </c>
      <c r="F9">
        <v>2372</v>
      </c>
      <c r="G9">
        <v>2348</v>
      </c>
      <c r="H9">
        <v>197</v>
      </c>
      <c r="I9" t="s">
        <v>146</v>
      </c>
      <c r="J9">
        <v>71</v>
      </c>
      <c r="K9" t="s">
        <v>9</v>
      </c>
      <c r="L9">
        <v>1</v>
      </c>
      <c r="M9" t="s">
        <v>18</v>
      </c>
      <c r="N9">
        <v>2023</v>
      </c>
      <c r="O9">
        <v>1</v>
      </c>
      <c r="P9">
        <v>0.6</v>
      </c>
      <c r="Q9">
        <v>0.6</v>
      </c>
      <c r="R9">
        <v>7.0000000000000007E-2</v>
      </c>
      <c r="S9">
        <v>0.1</v>
      </c>
      <c r="T9">
        <v>0.12</v>
      </c>
      <c r="U9">
        <v>0.11</v>
      </c>
      <c r="V9">
        <v>7.0000000000000007E-2</v>
      </c>
      <c r="W9">
        <v>0.08</v>
      </c>
      <c r="X9">
        <v>0.06</v>
      </c>
      <c r="Y9">
        <v>7.0000000000000007E-2</v>
      </c>
      <c r="Z9">
        <v>0.06</v>
      </c>
      <c r="AA9">
        <v>0.1</v>
      </c>
      <c r="AB9">
        <v>0.1</v>
      </c>
      <c r="AC9">
        <v>0.06</v>
      </c>
    </row>
    <row r="10" spans="1:29" x14ac:dyDescent="0.3">
      <c r="A10">
        <v>2373</v>
      </c>
      <c r="B10">
        <v>2349</v>
      </c>
      <c r="C10">
        <v>12</v>
      </c>
      <c r="E10" t="s">
        <v>28</v>
      </c>
      <c r="F10">
        <v>2373</v>
      </c>
      <c r="G10">
        <v>2349</v>
      </c>
      <c r="H10">
        <v>45</v>
      </c>
      <c r="I10" t="s">
        <v>10</v>
      </c>
      <c r="J10">
        <v>71</v>
      </c>
      <c r="K10" t="s">
        <v>9</v>
      </c>
      <c r="L10">
        <v>5</v>
      </c>
      <c r="M10" t="s">
        <v>20</v>
      </c>
      <c r="N10">
        <v>2023</v>
      </c>
      <c r="O10">
        <v>50000</v>
      </c>
      <c r="P10">
        <v>0.35</v>
      </c>
      <c r="Q10">
        <v>0.6</v>
      </c>
      <c r="R10">
        <v>3500.0000000000005</v>
      </c>
      <c r="S10">
        <v>5000</v>
      </c>
      <c r="T10">
        <v>6000</v>
      </c>
      <c r="U10">
        <v>5500</v>
      </c>
      <c r="V10">
        <v>3500.0000000000005</v>
      </c>
      <c r="W10">
        <v>4000</v>
      </c>
      <c r="X10">
        <v>3000</v>
      </c>
      <c r="Y10">
        <v>3500.0000000000005</v>
      </c>
      <c r="Z10">
        <v>3000</v>
      </c>
      <c r="AA10">
        <v>5000</v>
      </c>
      <c r="AB10">
        <v>5000</v>
      </c>
      <c r="AC10">
        <v>3000</v>
      </c>
    </row>
    <row r="11" spans="1:29" x14ac:dyDescent="0.3">
      <c r="A11">
        <v>2374</v>
      </c>
      <c r="B11">
        <v>2350</v>
      </c>
      <c r="C11">
        <v>16</v>
      </c>
      <c r="D11" t="s">
        <v>33</v>
      </c>
      <c r="E11" t="s">
        <v>34</v>
      </c>
      <c r="F11">
        <v>2374</v>
      </c>
      <c r="G11">
        <v>2350</v>
      </c>
      <c r="H11">
        <v>187</v>
      </c>
      <c r="I11" t="s">
        <v>8</v>
      </c>
      <c r="J11">
        <v>71</v>
      </c>
      <c r="K11" t="s">
        <v>9</v>
      </c>
      <c r="L11">
        <v>3</v>
      </c>
      <c r="M11" t="s">
        <v>14</v>
      </c>
      <c r="N11">
        <v>2023</v>
      </c>
      <c r="O11">
        <v>300000</v>
      </c>
      <c r="P11">
        <v>0.55000000000000004</v>
      </c>
      <c r="Q11">
        <v>0.6</v>
      </c>
      <c r="R11">
        <v>21000.000000000004</v>
      </c>
      <c r="S11">
        <v>30000</v>
      </c>
      <c r="T11">
        <v>36000</v>
      </c>
      <c r="U11">
        <v>33000</v>
      </c>
      <c r="V11">
        <v>21000.000000000004</v>
      </c>
      <c r="W11">
        <v>24000</v>
      </c>
      <c r="X11">
        <v>18000</v>
      </c>
      <c r="Y11">
        <v>21000.000000000004</v>
      </c>
      <c r="Z11">
        <v>18000</v>
      </c>
      <c r="AA11">
        <v>30000</v>
      </c>
      <c r="AB11">
        <v>30000</v>
      </c>
      <c r="AC11">
        <v>18000</v>
      </c>
    </row>
    <row r="12" spans="1:29" x14ac:dyDescent="0.3">
      <c r="A12">
        <v>2375</v>
      </c>
      <c r="B12">
        <v>2351</v>
      </c>
      <c r="C12">
        <v>16</v>
      </c>
      <c r="D12" t="s">
        <v>33</v>
      </c>
      <c r="E12" t="s">
        <v>34</v>
      </c>
      <c r="F12">
        <v>2375</v>
      </c>
      <c r="G12">
        <v>2351</v>
      </c>
      <c r="H12">
        <v>187</v>
      </c>
      <c r="I12" t="s">
        <v>8</v>
      </c>
      <c r="J12">
        <v>71</v>
      </c>
      <c r="K12" t="s">
        <v>9</v>
      </c>
      <c r="L12">
        <v>1</v>
      </c>
      <c r="M12" t="s">
        <v>18</v>
      </c>
      <c r="N12">
        <v>2023</v>
      </c>
      <c r="O12">
        <v>1</v>
      </c>
      <c r="P12">
        <v>0.55000000000000004</v>
      </c>
      <c r="Q12">
        <v>0.6</v>
      </c>
      <c r="R12">
        <v>7.0000000000000007E-2</v>
      </c>
      <c r="S12">
        <v>0.1</v>
      </c>
      <c r="T12">
        <v>0.12</v>
      </c>
      <c r="U12">
        <v>0.11</v>
      </c>
      <c r="V12">
        <v>7.0000000000000007E-2</v>
      </c>
      <c r="W12">
        <v>0.08</v>
      </c>
      <c r="X12">
        <v>0.06</v>
      </c>
      <c r="Y12">
        <v>7.0000000000000007E-2</v>
      </c>
      <c r="Z12">
        <v>0.06</v>
      </c>
      <c r="AA12">
        <v>0.1</v>
      </c>
      <c r="AB12">
        <v>0.1</v>
      </c>
      <c r="AC12">
        <v>0.06</v>
      </c>
    </row>
    <row r="13" spans="1:29" x14ac:dyDescent="0.3">
      <c r="A13">
        <v>2376</v>
      </c>
      <c r="B13">
        <v>2352</v>
      </c>
      <c r="C13">
        <v>31</v>
      </c>
      <c r="D13" t="s">
        <v>26</v>
      </c>
      <c r="E13" t="s">
        <v>27</v>
      </c>
      <c r="F13">
        <v>2376</v>
      </c>
      <c r="G13">
        <v>2352</v>
      </c>
      <c r="H13">
        <v>45</v>
      </c>
      <c r="I13" t="s">
        <v>10</v>
      </c>
      <c r="J13">
        <v>71</v>
      </c>
      <c r="K13" t="s">
        <v>9</v>
      </c>
      <c r="L13">
        <v>3</v>
      </c>
      <c r="M13" t="s">
        <v>14</v>
      </c>
      <c r="N13">
        <v>2023</v>
      </c>
      <c r="O13">
        <v>80000</v>
      </c>
      <c r="P13">
        <v>0.5</v>
      </c>
      <c r="Q13">
        <v>0.6</v>
      </c>
      <c r="R13">
        <v>0</v>
      </c>
      <c r="S13">
        <v>13600</v>
      </c>
      <c r="T13">
        <v>9600</v>
      </c>
      <c r="U13">
        <v>8800</v>
      </c>
      <c r="V13">
        <v>5600.0000000000009</v>
      </c>
      <c r="W13">
        <v>6400</v>
      </c>
      <c r="X13">
        <v>4800</v>
      </c>
      <c r="Y13">
        <v>5600.0000000000009</v>
      </c>
      <c r="Z13">
        <v>4800</v>
      </c>
      <c r="AA13">
        <v>8000</v>
      </c>
      <c r="AB13">
        <v>8000</v>
      </c>
      <c r="AC13">
        <v>4800</v>
      </c>
    </row>
    <row r="14" spans="1:29" x14ac:dyDescent="0.3">
      <c r="A14">
        <v>2377</v>
      </c>
      <c r="B14">
        <v>2353</v>
      </c>
      <c r="C14">
        <v>33</v>
      </c>
      <c r="E14" t="s">
        <v>130</v>
      </c>
      <c r="F14">
        <v>2377</v>
      </c>
      <c r="G14">
        <v>2353</v>
      </c>
      <c r="H14">
        <v>197</v>
      </c>
      <c r="I14" t="s">
        <v>146</v>
      </c>
      <c r="J14">
        <v>71</v>
      </c>
      <c r="K14" t="s">
        <v>9</v>
      </c>
      <c r="L14">
        <v>5</v>
      </c>
      <c r="M14" t="s">
        <v>20</v>
      </c>
      <c r="N14">
        <v>2023</v>
      </c>
      <c r="O14">
        <v>150000</v>
      </c>
      <c r="P14">
        <v>0.35</v>
      </c>
      <c r="Q14">
        <v>0.6</v>
      </c>
      <c r="R14">
        <v>10500.000000000002</v>
      </c>
      <c r="S14">
        <v>15000</v>
      </c>
      <c r="T14">
        <v>18000</v>
      </c>
      <c r="U14">
        <v>16500</v>
      </c>
      <c r="V14">
        <v>10500.000000000002</v>
      </c>
      <c r="W14">
        <v>12000</v>
      </c>
      <c r="X14">
        <v>9000</v>
      </c>
      <c r="Y14">
        <v>10500.000000000002</v>
      </c>
      <c r="Z14">
        <v>9000</v>
      </c>
      <c r="AA14">
        <v>15000</v>
      </c>
      <c r="AB14">
        <v>15000</v>
      </c>
      <c r="AC14">
        <v>9000</v>
      </c>
    </row>
    <row r="15" spans="1:29" x14ac:dyDescent="0.3">
      <c r="A15">
        <v>2378</v>
      </c>
      <c r="B15">
        <v>2354</v>
      </c>
      <c r="C15">
        <v>34</v>
      </c>
      <c r="D15" t="s">
        <v>82</v>
      </c>
      <c r="E15" t="s">
        <v>83</v>
      </c>
      <c r="F15">
        <v>2378</v>
      </c>
      <c r="G15">
        <v>2354</v>
      </c>
      <c r="H15">
        <v>45</v>
      </c>
      <c r="I15" t="s">
        <v>10</v>
      </c>
      <c r="J15">
        <v>71</v>
      </c>
      <c r="K15" t="s">
        <v>9</v>
      </c>
      <c r="L15">
        <v>3</v>
      </c>
      <c r="M15" t="s">
        <v>14</v>
      </c>
      <c r="N15">
        <v>2023</v>
      </c>
      <c r="O15">
        <v>80000</v>
      </c>
      <c r="P15">
        <v>0.55000000000000004</v>
      </c>
      <c r="Q15">
        <v>0.6</v>
      </c>
      <c r="R15">
        <v>0</v>
      </c>
      <c r="S15">
        <v>13600</v>
      </c>
      <c r="T15">
        <v>9600</v>
      </c>
      <c r="U15">
        <v>8800</v>
      </c>
      <c r="V15">
        <v>5600.0000000000009</v>
      </c>
      <c r="W15">
        <v>6400</v>
      </c>
      <c r="X15">
        <v>4800</v>
      </c>
      <c r="Y15">
        <v>5600.0000000000009</v>
      </c>
      <c r="Z15">
        <v>4800</v>
      </c>
      <c r="AA15">
        <v>8000</v>
      </c>
      <c r="AB15">
        <v>8000</v>
      </c>
      <c r="AC15">
        <v>4800</v>
      </c>
    </row>
    <row r="16" spans="1:29" x14ac:dyDescent="0.3">
      <c r="A16">
        <v>2379</v>
      </c>
      <c r="B16">
        <v>2355</v>
      </c>
      <c r="C16">
        <v>35</v>
      </c>
      <c r="D16" t="s">
        <v>31</v>
      </c>
      <c r="E16" t="s">
        <v>32</v>
      </c>
      <c r="F16">
        <v>2379</v>
      </c>
      <c r="G16">
        <v>2355</v>
      </c>
      <c r="H16">
        <v>187</v>
      </c>
      <c r="I16" t="s">
        <v>8</v>
      </c>
      <c r="J16">
        <v>71</v>
      </c>
      <c r="K16" t="s">
        <v>9</v>
      </c>
      <c r="L16">
        <v>3</v>
      </c>
      <c r="M16" t="s">
        <v>14</v>
      </c>
      <c r="N16">
        <v>2023</v>
      </c>
      <c r="O16">
        <v>400000</v>
      </c>
      <c r="P16">
        <v>0.55000000000000004</v>
      </c>
      <c r="Q16">
        <v>0.6</v>
      </c>
      <c r="R16">
        <v>28000.000000000004</v>
      </c>
      <c r="S16">
        <v>40000</v>
      </c>
      <c r="T16">
        <v>48000</v>
      </c>
      <c r="U16">
        <v>44000</v>
      </c>
      <c r="V16">
        <v>28000.000000000004</v>
      </c>
      <c r="W16">
        <v>32000</v>
      </c>
      <c r="X16">
        <v>24000</v>
      </c>
      <c r="Y16">
        <v>28000.000000000004</v>
      </c>
      <c r="Z16">
        <v>24000</v>
      </c>
      <c r="AA16">
        <v>40000</v>
      </c>
      <c r="AB16">
        <v>40000</v>
      </c>
      <c r="AC16">
        <v>24000</v>
      </c>
    </row>
    <row r="17" spans="1:29" x14ac:dyDescent="0.3">
      <c r="A17">
        <v>2380</v>
      </c>
      <c r="B17">
        <v>2356</v>
      </c>
      <c r="C17">
        <v>35</v>
      </c>
      <c r="D17" t="s">
        <v>31</v>
      </c>
      <c r="E17" t="s">
        <v>32</v>
      </c>
      <c r="F17">
        <v>2380</v>
      </c>
      <c r="G17">
        <v>2356</v>
      </c>
      <c r="H17">
        <v>187</v>
      </c>
      <c r="I17" t="s">
        <v>8</v>
      </c>
      <c r="J17">
        <v>71</v>
      </c>
      <c r="K17" t="s">
        <v>9</v>
      </c>
      <c r="L17">
        <v>1</v>
      </c>
      <c r="M17" t="s">
        <v>18</v>
      </c>
      <c r="N17">
        <v>2023</v>
      </c>
      <c r="O17">
        <v>1</v>
      </c>
      <c r="P17">
        <v>0.4</v>
      </c>
      <c r="Q17">
        <v>0.6</v>
      </c>
      <c r="R17">
        <v>7.0000000000000007E-2</v>
      </c>
      <c r="S17">
        <v>0.1</v>
      </c>
      <c r="T17">
        <v>0.12</v>
      </c>
      <c r="U17">
        <v>0.11</v>
      </c>
      <c r="V17">
        <v>7.0000000000000007E-2</v>
      </c>
      <c r="W17">
        <v>0.08</v>
      </c>
      <c r="X17">
        <v>0.06</v>
      </c>
      <c r="Y17">
        <v>7.0000000000000007E-2</v>
      </c>
      <c r="Z17">
        <v>0.06</v>
      </c>
      <c r="AA17">
        <v>0.1</v>
      </c>
      <c r="AB17">
        <v>0.1</v>
      </c>
      <c r="AC17">
        <v>0.06</v>
      </c>
    </row>
    <row r="18" spans="1:29" x14ac:dyDescent="0.3">
      <c r="A18">
        <v>2381</v>
      </c>
      <c r="B18">
        <v>2357</v>
      </c>
      <c r="C18">
        <v>36</v>
      </c>
      <c r="D18" t="s">
        <v>74</v>
      </c>
      <c r="E18" t="s">
        <v>75</v>
      </c>
      <c r="F18">
        <v>2381</v>
      </c>
      <c r="G18">
        <v>2357</v>
      </c>
      <c r="H18">
        <v>45</v>
      </c>
      <c r="I18" t="s">
        <v>10</v>
      </c>
      <c r="J18">
        <v>71</v>
      </c>
      <c r="K18" t="s">
        <v>9</v>
      </c>
      <c r="L18">
        <v>3</v>
      </c>
      <c r="M18" t="s">
        <v>14</v>
      </c>
      <c r="N18">
        <v>2023</v>
      </c>
      <c r="O18">
        <v>100000</v>
      </c>
      <c r="P18">
        <v>0.55000000000000004</v>
      </c>
      <c r="Q18">
        <v>0.6</v>
      </c>
      <c r="R18">
        <v>0</v>
      </c>
      <c r="S18">
        <v>17000</v>
      </c>
      <c r="T18">
        <v>12000</v>
      </c>
      <c r="U18">
        <v>11000</v>
      </c>
      <c r="V18">
        <v>7000.0000000000009</v>
      </c>
      <c r="W18">
        <v>8000</v>
      </c>
      <c r="X18">
        <v>6000</v>
      </c>
      <c r="Y18">
        <v>7000.0000000000009</v>
      </c>
      <c r="Z18">
        <v>6000</v>
      </c>
      <c r="AA18">
        <v>10000</v>
      </c>
      <c r="AB18">
        <v>10000</v>
      </c>
      <c r="AC18">
        <v>6000</v>
      </c>
    </row>
    <row r="19" spans="1:29" x14ac:dyDescent="0.3">
      <c r="A19">
        <v>2382</v>
      </c>
      <c r="B19">
        <v>2358</v>
      </c>
      <c r="C19">
        <v>40</v>
      </c>
      <c r="D19" t="s">
        <v>35</v>
      </c>
      <c r="E19" t="s">
        <v>36</v>
      </c>
      <c r="F19">
        <v>2382</v>
      </c>
      <c r="G19">
        <v>2358</v>
      </c>
      <c r="H19">
        <v>187</v>
      </c>
      <c r="I19" t="s">
        <v>8</v>
      </c>
      <c r="J19">
        <v>71</v>
      </c>
      <c r="K19" t="s">
        <v>9</v>
      </c>
      <c r="L19">
        <v>3</v>
      </c>
      <c r="M19" t="s">
        <v>14</v>
      </c>
      <c r="N19">
        <v>2023</v>
      </c>
      <c r="O19">
        <v>1000000</v>
      </c>
      <c r="P19">
        <v>0.6</v>
      </c>
      <c r="Q19">
        <v>0.6</v>
      </c>
      <c r="R19">
        <v>70000</v>
      </c>
      <c r="S19">
        <v>100000</v>
      </c>
      <c r="T19">
        <v>120000</v>
      </c>
      <c r="U19">
        <v>110000</v>
      </c>
      <c r="V19">
        <v>70000</v>
      </c>
      <c r="W19">
        <v>80000</v>
      </c>
      <c r="X19">
        <v>60000</v>
      </c>
      <c r="Y19">
        <v>70000</v>
      </c>
      <c r="Z19">
        <v>60000</v>
      </c>
      <c r="AA19">
        <v>100000</v>
      </c>
      <c r="AB19">
        <v>100000</v>
      </c>
      <c r="AC19">
        <v>60000</v>
      </c>
    </row>
    <row r="20" spans="1:29" x14ac:dyDescent="0.3">
      <c r="A20">
        <v>2383</v>
      </c>
      <c r="B20">
        <v>2359</v>
      </c>
      <c r="C20">
        <v>40</v>
      </c>
      <c r="D20" t="s">
        <v>35</v>
      </c>
      <c r="E20" t="s">
        <v>36</v>
      </c>
      <c r="F20">
        <v>2383</v>
      </c>
      <c r="G20">
        <v>2359</v>
      </c>
      <c r="H20">
        <v>187</v>
      </c>
      <c r="I20" t="s">
        <v>8</v>
      </c>
      <c r="J20">
        <v>71</v>
      </c>
      <c r="K20" t="s">
        <v>9</v>
      </c>
      <c r="L20">
        <v>1</v>
      </c>
      <c r="M20" t="s">
        <v>18</v>
      </c>
      <c r="N20">
        <v>2023</v>
      </c>
      <c r="O20">
        <v>1</v>
      </c>
      <c r="P20">
        <v>0.5</v>
      </c>
      <c r="Q20">
        <v>0.6</v>
      </c>
      <c r="R20">
        <v>7.0000000000000007E-2</v>
      </c>
      <c r="S20">
        <v>0.1</v>
      </c>
      <c r="T20">
        <v>0.12</v>
      </c>
      <c r="U20">
        <v>0.11</v>
      </c>
      <c r="V20">
        <v>7.0000000000000007E-2</v>
      </c>
      <c r="W20">
        <v>0.08</v>
      </c>
      <c r="X20">
        <v>0.06</v>
      </c>
      <c r="Y20">
        <v>7.0000000000000007E-2</v>
      </c>
      <c r="Z20">
        <v>0.06</v>
      </c>
      <c r="AA20">
        <v>0.1</v>
      </c>
      <c r="AB20">
        <v>0.1</v>
      </c>
      <c r="AC20">
        <v>0.06</v>
      </c>
    </row>
    <row r="21" spans="1:29" x14ac:dyDescent="0.3">
      <c r="A21">
        <v>2384</v>
      </c>
      <c r="B21">
        <v>2360</v>
      </c>
      <c r="C21">
        <v>45</v>
      </c>
      <c r="D21" t="s">
        <v>15</v>
      </c>
      <c r="E21" t="s">
        <v>16</v>
      </c>
      <c r="F21">
        <v>2384</v>
      </c>
      <c r="G21">
        <v>2360</v>
      </c>
      <c r="H21">
        <v>187</v>
      </c>
      <c r="I21" t="s">
        <v>8</v>
      </c>
      <c r="J21">
        <v>71</v>
      </c>
      <c r="K21" t="s">
        <v>9</v>
      </c>
      <c r="L21">
        <v>3</v>
      </c>
      <c r="M21" t="s">
        <v>14</v>
      </c>
      <c r="N21">
        <v>2023</v>
      </c>
      <c r="O21">
        <v>200000</v>
      </c>
      <c r="P21">
        <v>0.57999999999999996</v>
      </c>
      <c r="Q21">
        <v>0.6</v>
      </c>
      <c r="R21">
        <v>14000.000000000002</v>
      </c>
      <c r="S21">
        <v>20000</v>
      </c>
      <c r="T21">
        <v>24000</v>
      </c>
      <c r="U21">
        <v>22000</v>
      </c>
      <c r="V21">
        <v>14000.000000000002</v>
      </c>
      <c r="W21">
        <v>16000</v>
      </c>
      <c r="X21">
        <v>12000</v>
      </c>
      <c r="Y21">
        <v>14000.000000000002</v>
      </c>
      <c r="Z21">
        <v>12000</v>
      </c>
      <c r="AA21">
        <v>20000</v>
      </c>
      <c r="AB21">
        <v>20000</v>
      </c>
      <c r="AC21">
        <v>12000</v>
      </c>
    </row>
    <row r="22" spans="1:29" x14ac:dyDescent="0.3">
      <c r="A22">
        <v>2385</v>
      </c>
      <c r="B22">
        <v>2361</v>
      </c>
      <c r="C22">
        <v>61</v>
      </c>
      <c r="E22" t="s">
        <v>39</v>
      </c>
      <c r="F22">
        <v>2385</v>
      </c>
      <c r="G22">
        <v>2361</v>
      </c>
      <c r="H22">
        <v>182</v>
      </c>
      <c r="I22" t="s">
        <v>40</v>
      </c>
      <c r="J22">
        <v>71</v>
      </c>
      <c r="K22" t="s">
        <v>9</v>
      </c>
      <c r="L22">
        <v>3</v>
      </c>
      <c r="M22" t="s">
        <v>14</v>
      </c>
      <c r="N22">
        <v>2023</v>
      </c>
      <c r="O22">
        <v>150000</v>
      </c>
      <c r="P22">
        <v>0.5</v>
      </c>
      <c r="Q22">
        <v>0.6</v>
      </c>
      <c r="R22">
        <v>0</v>
      </c>
      <c r="S22">
        <v>0</v>
      </c>
      <c r="T22">
        <v>43500</v>
      </c>
      <c r="U22">
        <v>16500</v>
      </c>
      <c r="V22">
        <v>10500.000000000002</v>
      </c>
      <c r="W22">
        <v>12000</v>
      </c>
      <c r="X22">
        <v>9000</v>
      </c>
      <c r="Y22">
        <v>10500.000000000002</v>
      </c>
      <c r="Z22">
        <v>9000</v>
      </c>
      <c r="AA22">
        <v>15000</v>
      </c>
      <c r="AB22">
        <v>15000</v>
      </c>
      <c r="AC22">
        <v>9000</v>
      </c>
    </row>
    <row r="23" spans="1:29" x14ac:dyDescent="0.3">
      <c r="A23">
        <v>2386</v>
      </c>
      <c r="B23">
        <v>2362</v>
      </c>
      <c r="C23">
        <v>138</v>
      </c>
      <c r="D23" t="s">
        <v>86</v>
      </c>
      <c r="E23" t="s">
        <v>87</v>
      </c>
      <c r="F23">
        <v>2386</v>
      </c>
      <c r="G23">
        <v>2362</v>
      </c>
      <c r="H23">
        <v>197</v>
      </c>
      <c r="I23" t="s">
        <v>146</v>
      </c>
      <c r="J23">
        <v>71</v>
      </c>
      <c r="K23" t="s">
        <v>9</v>
      </c>
      <c r="L23">
        <v>3</v>
      </c>
      <c r="M23" t="s">
        <v>14</v>
      </c>
      <c r="N23">
        <v>2023</v>
      </c>
      <c r="O23">
        <v>1</v>
      </c>
      <c r="P23">
        <v>0.6</v>
      </c>
      <c r="Q23">
        <v>0.6</v>
      </c>
      <c r="R23">
        <v>7.0000000000000007E-2</v>
      </c>
      <c r="S23">
        <v>0.1</v>
      </c>
      <c r="T23">
        <v>0.12</v>
      </c>
      <c r="U23">
        <v>0.11</v>
      </c>
      <c r="V23">
        <v>7.0000000000000007E-2</v>
      </c>
      <c r="W23">
        <v>0.08</v>
      </c>
      <c r="X23">
        <v>0.06</v>
      </c>
      <c r="Y23">
        <v>7.0000000000000007E-2</v>
      </c>
      <c r="Z23">
        <v>0.06</v>
      </c>
      <c r="AA23">
        <v>0.1</v>
      </c>
      <c r="AB23">
        <v>0.1</v>
      </c>
      <c r="AC23">
        <v>0.06</v>
      </c>
    </row>
    <row r="24" spans="1:29" x14ac:dyDescent="0.3">
      <c r="A24">
        <v>2387</v>
      </c>
      <c r="B24">
        <v>2363</v>
      </c>
      <c r="C24">
        <v>141</v>
      </c>
      <c r="E24" t="s">
        <v>104</v>
      </c>
      <c r="F24">
        <v>2387</v>
      </c>
      <c r="G24">
        <v>2363</v>
      </c>
      <c r="H24">
        <v>197</v>
      </c>
      <c r="I24" t="s">
        <v>146</v>
      </c>
      <c r="J24">
        <v>71</v>
      </c>
      <c r="K24" t="s">
        <v>9</v>
      </c>
      <c r="L24">
        <v>3</v>
      </c>
      <c r="M24" t="s">
        <v>14</v>
      </c>
      <c r="N24">
        <v>2023</v>
      </c>
      <c r="O24">
        <v>1</v>
      </c>
      <c r="P24">
        <v>0.6</v>
      </c>
      <c r="Q24">
        <v>0.6</v>
      </c>
      <c r="R24">
        <v>7.0000000000000007E-2</v>
      </c>
      <c r="S24">
        <v>0.1</v>
      </c>
      <c r="T24">
        <v>0.12</v>
      </c>
      <c r="U24">
        <v>0.11</v>
      </c>
      <c r="V24">
        <v>7.0000000000000007E-2</v>
      </c>
      <c r="W24">
        <v>0.08</v>
      </c>
      <c r="X24">
        <v>0.06</v>
      </c>
      <c r="Y24">
        <v>7.0000000000000007E-2</v>
      </c>
      <c r="Z24">
        <v>0.06</v>
      </c>
      <c r="AA24">
        <v>0.1</v>
      </c>
      <c r="AB24">
        <v>0.1</v>
      </c>
      <c r="AC24">
        <v>0.06</v>
      </c>
    </row>
    <row r="25" spans="1:29" x14ac:dyDescent="0.3">
      <c r="A25">
        <v>2388</v>
      </c>
      <c r="B25">
        <v>2364</v>
      </c>
      <c r="C25">
        <v>141</v>
      </c>
      <c r="E25" t="s">
        <v>104</v>
      </c>
      <c r="F25">
        <v>2388</v>
      </c>
      <c r="G25">
        <v>2364</v>
      </c>
      <c r="H25">
        <v>197</v>
      </c>
      <c r="I25" t="s">
        <v>146</v>
      </c>
      <c r="J25">
        <v>71</v>
      </c>
      <c r="K25" t="s">
        <v>9</v>
      </c>
      <c r="L25">
        <v>5</v>
      </c>
      <c r="M25" t="s">
        <v>20</v>
      </c>
      <c r="N25">
        <v>2023</v>
      </c>
      <c r="O25">
        <v>60000</v>
      </c>
      <c r="P25">
        <v>0.2</v>
      </c>
      <c r="Q25">
        <v>0.6</v>
      </c>
      <c r="R25">
        <v>4200</v>
      </c>
      <c r="S25">
        <v>6000</v>
      </c>
      <c r="T25">
        <v>7200</v>
      </c>
      <c r="U25">
        <v>6600</v>
      </c>
      <c r="V25">
        <v>4200</v>
      </c>
      <c r="W25">
        <v>4800</v>
      </c>
      <c r="X25">
        <v>3600</v>
      </c>
      <c r="Y25">
        <v>4200</v>
      </c>
      <c r="Z25">
        <v>3600</v>
      </c>
      <c r="AA25">
        <v>6000</v>
      </c>
      <c r="AB25">
        <v>6000</v>
      </c>
      <c r="AC25">
        <v>3600</v>
      </c>
    </row>
    <row r="26" spans="1:29" x14ac:dyDescent="0.3">
      <c r="A26">
        <v>2389</v>
      </c>
      <c r="B26">
        <v>2365</v>
      </c>
      <c r="C26">
        <v>143</v>
      </c>
      <c r="D26" t="s">
        <v>84</v>
      </c>
      <c r="E26" t="s">
        <v>85</v>
      </c>
      <c r="F26">
        <v>2389</v>
      </c>
      <c r="G26">
        <v>2365</v>
      </c>
      <c r="H26">
        <v>197</v>
      </c>
      <c r="I26" t="s">
        <v>146</v>
      </c>
      <c r="J26">
        <v>71</v>
      </c>
      <c r="K26" t="s">
        <v>9</v>
      </c>
      <c r="L26">
        <v>3</v>
      </c>
      <c r="M26" t="s">
        <v>14</v>
      </c>
      <c r="N26">
        <v>2023</v>
      </c>
      <c r="O26">
        <v>1</v>
      </c>
      <c r="P26">
        <v>0.6</v>
      </c>
      <c r="Q26">
        <v>0.6</v>
      </c>
      <c r="R26">
        <v>7.0000000000000007E-2</v>
      </c>
      <c r="S26">
        <v>0.1</v>
      </c>
      <c r="T26">
        <v>0.12</v>
      </c>
      <c r="U26">
        <v>0.11</v>
      </c>
      <c r="V26">
        <v>7.0000000000000007E-2</v>
      </c>
      <c r="W26">
        <v>0.08</v>
      </c>
      <c r="X26">
        <v>0.06</v>
      </c>
      <c r="Y26">
        <v>7.0000000000000007E-2</v>
      </c>
      <c r="Z26">
        <v>0.06</v>
      </c>
      <c r="AA26">
        <v>0.1</v>
      </c>
      <c r="AB26">
        <v>0.1</v>
      </c>
      <c r="AC26">
        <v>0.06</v>
      </c>
    </row>
    <row r="27" spans="1:29" x14ac:dyDescent="0.3">
      <c r="A27">
        <v>2390</v>
      </c>
      <c r="B27">
        <v>2366</v>
      </c>
      <c r="C27">
        <v>146</v>
      </c>
      <c r="D27" t="s">
        <v>102</v>
      </c>
      <c r="E27" t="s">
        <v>103</v>
      </c>
      <c r="F27">
        <v>2390</v>
      </c>
      <c r="G27">
        <v>2366</v>
      </c>
      <c r="H27">
        <v>197</v>
      </c>
      <c r="I27" t="s">
        <v>146</v>
      </c>
      <c r="J27">
        <v>71</v>
      </c>
      <c r="K27" t="s">
        <v>9</v>
      </c>
      <c r="L27">
        <v>5</v>
      </c>
      <c r="M27" t="s">
        <v>20</v>
      </c>
      <c r="N27">
        <v>2023</v>
      </c>
      <c r="O27">
        <v>50000</v>
      </c>
      <c r="P27">
        <v>0.3</v>
      </c>
      <c r="Q27">
        <v>0.6</v>
      </c>
      <c r="R27">
        <v>3500.0000000000005</v>
      </c>
      <c r="S27">
        <v>5000</v>
      </c>
      <c r="T27">
        <v>6000</v>
      </c>
      <c r="U27">
        <v>5500</v>
      </c>
      <c r="V27">
        <v>3500.0000000000005</v>
      </c>
      <c r="W27">
        <v>4000</v>
      </c>
      <c r="X27">
        <v>3000</v>
      </c>
      <c r="Y27">
        <v>3500.0000000000005</v>
      </c>
      <c r="Z27">
        <v>3000</v>
      </c>
      <c r="AA27">
        <v>5000</v>
      </c>
      <c r="AB27">
        <v>5000</v>
      </c>
      <c r="AC27">
        <v>3000</v>
      </c>
    </row>
    <row r="28" spans="1:29" x14ac:dyDescent="0.3">
      <c r="A28">
        <v>2391</v>
      </c>
      <c r="B28">
        <v>2367</v>
      </c>
      <c r="C28">
        <v>150</v>
      </c>
      <c r="D28" t="s">
        <v>17</v>
      </c>
      <c r="E28" t="s">
        <v>19</v>
      </c>
      <c r="F28">
        <v>2391</v>
      </c>
      <c r="G28">
        <v>2367</v>
      </c>
      <c r="H28">
        <v>197</v>
      </c>
      <c r="I28" t="s">
        <v>146</v>
      </c>
      <c r="J28">
        <v>71</v>
      </c>
      <c r="K28" t="s">
        <v>9</v>
      </c>
      <c r="L28">
        <v>3</v>
      </c>
      <c r="M28" t="s">
        <v>14</v>
      </c>
      <c r="N28">
        <v>2023</v>
      </c>
      <c r="O28">
        <v>150000</v>
      </c>
      <c r="P28">
        <v>0.55000000000000004</v>
      </c>
      <c r="Q28">
        <v>0.6</v>
      </c>
      <c r="R28">
        <v>10500.000000000002</v>
      </c>
      <c r="S28">
        <v>15000</v>
      </c>
      <c r="T28">
        <v>18000</v>
      </c>
      <c r="U28">
        <v>16500</v>
      </c>
      <c r="V28">
        <v>10500.000000000002</v>
      </c>
      <c r="W28">
        <v>12000</v>
      </c>
      <c r="X28">
        <v>9000</v>
      </c>
      <c r="Y28">
        <v>10500.000000000002</v>
      </c>
      <c r="Z28">
        <v>9000</v>
      </c>
      <c r="AA28">
        <v>15000</v>
      </c>
      <c r="AB28">
        <v>15000</v>
      </c>
      <c r="AC28">
        <v>9000</v>
      </c>
    </row>
    <row r="29" spans="1:29" x14ac:dyDescent="0.3">
      <c r="A29">
        <v>2392</v>
      </c>
      <c r="B29">
        <v>2368</v>
      </c>
      <c r="C29">
        <v>154</v>
      </c>
      <c r="D29" t="s">
        <v>88</v>
      </c>
      <c r="E29" t="s">
        <v>89</v>
      </c>
      <c r="F29">
        <v>2392</v>
      </c>
      <c r="G29">
        <v>2368</v>
      </c>
      <c r="H29">
        <v>197</v>
      </c>
      <c r="I29" t="s">
        <v>146</v>
      </c>
      <c r="J29">
        <v>71</v>
      </c>
      <c r="K29" t="s">
        <v>9</v>
      </c>
      <c r="L29">
        <v>3</v>
      </c>
      <c r="M29" t="s">
        <v>14</v>
      </c>
      <c r="N29">
        <v>2023</v>
      </c>
      <c r="O29">
        <v>60000</v>
      </c>
      <c r="P29">
        <v>0.55000000000000004</v>
      </c>
      <c r="Q29">
        <v>0.6</v>
      </c>
      <c r="R29">
        <v>0</v>
      </c>
      <c r="S29">
        <v>10200</v>
      </c>
      <c r="T29">
        <v>7200</v>
      </c>
      <c r="U29">
        <v>6600</v>
      </c>
      <c r="V29">
        <v>4200</v>
      </c>
      <c r="W29">
        <v>4800</v>
      </c>
      <c r="X29">
        <v>3600</v>
      </c>
      <c r="Y29">
        <v>4200</v>
      </c>
      <c r="Z29">
        <v>3600</v>
      </c>
      <c r="AA29">
        <v>6000</v>
      </c>
      <c r="AB29">
        <v>6000</v>
      </c>
      <c r="AC29">
        <v>3600</v>
      </c>
    </row>
    <row r="30" spans="1:29" x14ac:dyDescent="0.3">
      <c r="A30">
        <v>2393</v>
      </c>
      <c r="B30">
        <v>2369</v>
      </c>
      <c r="C30">
        <v>161</v>
      </c>
      <c r="D30" t="s">
        <v>100</v>
      </c>
      <c r="E30" t="s">
        <v>101</v>
      </c>
      <c r="F30">
        <v>2393</v>
      </c>
      <c r="G30">
        <v>2369</v>
      </c>
      <c r="H30">
        <v>197</v>
      </c>
      <c r="I30" t="s">
        <v>146</v>
      </c>
      <c r="J30">
        <v>71</v>
      </c>
      <c r="K30" t="s">
        <v>9</v>
      </c>
      <c r="L30">
        <v>3</v>
      </c>
      <c r="M30" t="s">
        <v>14</v>
      </c>
      <c r="N30">
        <v>2023</v>
      </c>
      <c r="O30">
        <v>70000</v>
      </c>
      <c r="P30">
        <v>0.55000000000000004</v>
      </c>
      <c r="Q30">
        <v>0.6</v>
      </c>
      <c r="R30">
        <v>0</v>
      </c>
      <c r="S30">
        <v>11900</v>
      </c>
      <c r="T30">
        <v>8400</v>
      </c>
      <c r="U30">
        <v>7700</v>
      </c>
      <c r="V30">
        <v>4900.0000000000009</v>
      </c>
      <c r="W30">
        <v>5600</v>
      </c>
      <c r="X30">
        <v>4200</v>
      </c>
      <c r="Y30">
        <v>4900.0000000000009</v>
      </c>
      <c r="Z30">
        <v>4200</v>
      </c>
      <c r="AA30">
        <v>7000</v>
      </c>
      <c r="AB30">
        <v>7000</v>
      </c>
      <c r="AC30">
        <v>4200</v>
      </c>
    </row>
    <row r="31" spans="1:29" x14ac:dyDescent="0.3">
      <c r="A31">
        <v>2394</v>
      </c>
      <c r="B31">
        <v>2370</v>
      </c>
      <c r="C31">
        <v>161</v>
      </c>
      <c r="D31" t="s">
        <v>100</v>
      </c>
      <c r="E31" t="s">
        <v>101</v>
      </c>
      <c r="F31">
        <v>2394</v>
      </c>
      <c r="G31">
        <v>2370</v>
      </c>
      <c r="H31">
        <v>197</v>
      </c>
      <c r="I31" t="s">
        <v>146</v>
      </c>
      <c r="J31">
        <v>71</v>
      </c>
      <c r="K31" t="s">
        <v>9</v>
      </c>
      <c r="L31">
        <v>1</v>
      </c>
      <c r="M31" t="s">
        <v>18</v>
      </c>
      <c r="N31">
        <v>2023</v>
      </c>
      <c r="O31">
        <v>30000</v>
      </c>
      <c r="P31">
        <v>0.55000000000000004</v>
      </c>
      <c r="Q31">
        <v>0.6</v>
      </c>
      <c r="R31">
        <v>0</v>
      </c>
      <c r="S31">
        <v>5100</v>
      </c>
      <c r="T31">
        <v>3600</v>
      </c>
      <c r="U31">
        <v>3300</v>
      </c>
      <c r="V31">
        <v>2100</v>
      </c>
      <c r="W31">
        <v>2400</v>
      </c>
      <c r="X31">
        <v>1800</v>
      </c>
      <c r="Y31">
        <v>2100</v>
      </c>
      <c r="Z31">
        <v>1800</v>
      </c>
      <c r="AA31">
        <v>3000</v>
      </c>
      <c r="AB31">
        <v>3000</v>
      </c>
      <c r="AC31">
        <v>1800</v>
      </c>
    </row>
    <row r="32" spans="1:29" x14ac:dyDescent="0.3">
      <c r="A32">
        <v>2395</v>
      </c>
      <c r="B32">
        <v>2371</v>
      </c>
      <c r="C32">
        <v>164</v>
      </c>
      <c r="D32" t="s">
        <v>109</v>
      </c>
      <c r="E32" t="s">
        <v>110</v>
      </c>
      <c r="F32">
        <v>2395</v>
      </c>
      <c r="G32">
        <v>2371</v>
      </c>
      <c r="H32">
        <v>197</v>
      </c>
      <c r="I32" t="s">
        <v>146</v>
      </c>
      <c r="J32">
        <v>71</v>
      </c>
      <c r="K32" t="s">
        <v>9</v>
      </c>
      <c r="L32">
        <v>3</v>
      </c>
      <c r="M32" t="s">
        <v>14</v>
      </c>
      <c r="N32">
        <v>2023</v>
      </c>
      <c r="O32">
        <v>20000</v>
      </c>
      <c r="P32">
        <v>0.5</v>
      </c>
      <c r="Q32">
        <v>0.6</v>
      </c>
      <c r="R32">
        <v>0</v>
      </c>
      <c r="S32">
        <v>3400</v>
      </c>
      <c r="T32">
        <v>2400</v>
      </c>
      <c r="U32">
        <v>2200</v>
      </c>
      <c r="V32">
        <v>1400.0000000000002</v>
      </c>
      <c r="W32">
        <v>1600</v>
      </c>
      <c r="X32">
        <v>1200</v>
      </c>
      <c r="Y32">
        <v>1400.0000000000002</v>
      </c>
      <c r="Z32">
        <v>1200</v>
      </c>
      <c r="AA32">
        <v>2000</v>
      </c>
      <c r="AB32">
        <v>2000</v>
      </c>
      <c r="AC32">
        <v>1200</v>
      </c>
    </row>
    <row r="33" spans="1:29" x14ac:dyDescent="0.3">
      <c r="A33">
        <v>2396</v>
      </c>
      <c r="B33">
        <v>2372</v>
      </c>
      <c r="C33">
        <v>195</v>
      </c>
      <c r="D33" t="s">
        <v>105</v>
      </c>
      <c r="E33" t="s">
        <v>106</v>
      </c>
      <c r="F33">
        <v>2396</v>
      </c>
      <c r="G33">
        <v>2372</v>
      </c>
      <c r="H33">
        <v>197</v>
      </c>
      <c r="I33" t="s">
        <v>146</v>
      </c>
      <c r="J33">
        <v>71</v>
      </c>
      <c r="K33" t="s">
        <v>9</v>
      </c>
      <c r="L33">
        <v>5</v>
      </c>
      <c r="M33" t="s">
        <v>20</v>
      </c>
      <c r="N33">
        <v>2023</v>
      </c>
      <c r="O33">
        <v>50000</v>
      </c>
      <c r="P33">
        <v>0.35</v>
      </c>
      <c r="Q33">
        <v>0.6</v>
      </c>
      <c r="R33">
        <v>3500.0000000000005</v>
      </c>
      <c r="S33">
        <v>5000</v>
      </c>
      <c r="T33">
        <v>6000</v>
      </c>
      <c r="U33">
        <v>5500</v>
      </c>
      <c r="V33">
        <v>3500.0000000000005</v>
      </c>
      <c r="W33">
        <v>4000</v>
      </c>
      <c r="X33">
        <v>3000</v>
      </c>
      <c r="Y33">
        <v>3500.0000000000005</v>
      </c>
      <c r="Z33">
        <v>3000</v>
      </c>
      <c r="AA33">
        <v>5000</v>
      </c>
      <c r="AB33">
        <v>5000</v>
      </c>
      <c r="AC33">
        <v>3000</v>
      </c>
    </row>
    <row r="34" spans="1:29" x14ac:dyDescent="0.3">
      <c r="A34">
        <v>2397</v>
      </c>
      <c r="B34">
        <v>2373</v>
      </c>
      <c r="C34">
        <v>214</v>
      </c>
      <c r="E34" t="s">
        <v>117</v>
      </c>
      <c r="F34">
        <v>2397</v>
      </c>
      <c r="G34">
        <v>2373</v>
      </c>
      <c r="H34">
        <v>45</v>
      </c>
      <c r="I34" t="s">
        <v>10</v>
      </c>
      <c r="J34">
        <v>71</v>
      </c>
      <c r="K34" t="s">
        <v>9</v>
      </c>
      <c r="L34">
        <v>5</v>
      </c>
      <c r="M34" t="s">
        <v>20</v>
      </c>
      <c r="N34">
        <v>2023</v>
      </c>
      <c r="O34">
        <v>1</v>
      </c>
      <c r="P34">
        <v>0.6</v>
      </c>
      <c r="Q34">
        <v>0.6</v>
      </c>
      <c r="R34">
        <v>7.0000000000000007E-2</v>
      </c>
      <c r="S34">
        <v>0.1</v>
      </c>
      <c r="T34">
        <v>0.12</v>
      </c>
      <c r="U34">
        <v>0.11</v>
      </c>
      <c r="V34">
        <v>7.0000000000000007E-2</v>
      </c>
      <c r="W34">
        <v>0.08</v>
      </c>
      <c r="X34">
        <v>0.06</v>
      </c>
      <c r="Y34">
        <v>7.0000000000000007E-2</v>
      </c>
      <c r="Z34">
        <v>0.06</v>
      </c>
      <c r="AA34">
        <v>0.1</v>
      </c>
      <c r="AB34">
        <v>0.1</v>
      </c>
      <c r="AC34">
        <v>0.06</v>
      </c>
    </row>
    <row r="35" spans="1:29" x14ac:dyDescent="0.3">
      <c r="A35">
        <v>2398</v>
      </c>
      <c r="B35">
        <v>2374</v>
      </c>
      <c r="C35">
        <v>561</v>
      </c>
      <c r="D35" t="s">
        <v>76</v>
      </c>
      <c r="E35" t="s">
        <v>77</v>
      </c>
      <c r="F35">
        <v>2398</v>
      </c>
      <c r="G35">
        <v>2374</v>
      </c>
      <c r="H35">
        <v>45</v>
      </c>
      <c r="I35" t="s">
        <v>10</v>
      </c>
      <c r="J35">
        <v>71</v>
      </c>
      <c r="K35" t="s">
        <v>9</v>
      </c>
      <c r="L35">
        <v>3</v>
      </c>
      <c r="M35" t="s">
        <v>14</v>
      </c>
      <c r="N35">
        <v>2023</v>
      </c>
      <c r="O35">
        <v>40000</v>
      </c>
      <c r="P35">
        <v>0.4</v>
      </c>
      <c r="Q35">
        <v>0.6</v>
      </c>
      <c r="R35">
        <v>0</v>
      </c>
      <c r="S35">
        <v>6800</v>
      </c>
      <c r="T35">
        <v>4800</v>
      </c>
      <c r="U35">
        <v>4400</v>
      </c>
      <c r="V35">
        <v>2800.0000000000005</v>
      </c>
      <c r="W35">
        <v>3200</v>
      </c>
      <c r="X35">
        <v>2400</v>
      </c>
      <c r="Y35">
        <v>2800.0000000000005</v>
      </c>
      <c r="Z35">
        <v>2400</v>
      </c>
      <c r="AA35">
        <v>4000</v>
      </c>
      <c r="AB35">
        <v>4000</v>
      </c>
      <c r="AC35">
        <v>2400</v>
      </c>
    </row>
    <row r="36" spans="1:29" x14ac:dyDescent="0.3">
      <c r="A36">
        <v>2399</v>
      </c>
      <c r="B36">
        <v>2375</v>
      </c>
      <c r="C36">
        <v>564</v>
      </c>
      <c r="D36" t="s">
        <v>63</v>
      </c>
      <c r="E36" t="s">
        <v>64</v>
      </c>
      <c r="F36">
        <v>2399</v>
      </c>
      <c r="G36">
        <v>2375</v>
      </c>
      <c r="H36">
        <v>45</v>
      </c>
      <c r="I36" t="s">
        <v>10</v>
      </c>
      <c r="J36">
        <v>71</v>
      </c>
      <c r="K36" t="s">
        <v>9</v>
      </c>
      <c r="L36">
        <v>3</v>
      </c>
      <c r="M36" t="s">
        <v>14</v>
      </c>
      <c r="N36">
        <v>2023</v>
      </c>
      <c r="O36">
        <v>40000</v>
      </c>
      <c r="P36">
        <v>0.35</v>
      </c>
      <c r="Q36">
        <v>0.6</v>
      </c>
      <c r="R36">
        <v>0</v>
      </c>
      <c r="S36">
        <v>6800</v>
      </c>
      <c r="T36">
        <v>4800</v>
      </c>
      <c r="U36">
        <v>4400</v>
      </c>
      <c r="V36">
        <v>2800.0000000000005</v>
      </c>
      <c r="W36">
        <v>3200</v>
      </c>
      <c r="X36">
        <v>2400</v>
      </c>
      <c r="Y36">
        <v>2800.0000000000005</v>
      </c>
      <c r="Z36">
        <v>2400</v>
      </c>
      <c r="AA36">
        <v>4000</v>
      </c>
      <c r="AB36">
        <v>4000</v>
      </c>
      <c r="AC36">
        <v>2400</v>
      </c>
    </row>
    <row r="37" spans="1:29" x14ac:dyDescent="0.3">
      <c r="A37">
        <v>2400</v>
      </c>
      <c r="B37">
        <v>2376</v>
      </c>
      <c r="C37">
        <v>567</v>
      </c>
      <c r="E37" t="s">
        <v>56</v>
      </c>
      <c r="F37">
        <v>2400</v>
      </c>
      <c r="G37">
        <v>2376</v>
      </c>
      <c r="H37">
        <v>45</v>
      </c>
      <c r="I37" t="s">
        <v>10</v>
      </c>
      <c r="J37">
        <v>71</v>
      </c>
      <c r="K37" t="s">
        <v>9</v>
      </c>
      <c r="L37">
        <v>5</v>
      </c>
      <c r="M37" t="s">
        <v>20</v>
      </c>
      <c r="N37">
        <v>2023</v>
      </c>
      <c r="O37">
        <v>60000</v>
      </c>
      <c r="P37">
        <v>0.2</v>
      </c>
      <c r="Q37">
        <v>0.6</v>
      </c>
      <c r="R37">
        <v>4200</v>
      </c>
      <c r="S37">
        <v>6000</v>
      </c>
      <c r="T37">
        <v>7200</v>
      </c>
      <c r="U37">
        <v>6600</v>
      </c>
      <c r="V37">
        <v>4200</v>
      </c>
      <c r="W37">
        <v>4800</v>
      </c>
      <c r="X37">
        <v>3600</v>
      </c>
      <c r="Y37">
        <v>4200</v>
      </c>
      <c r="Z37">
        <v>3600</v>
      </c>
      <c r="AA37">
        <v>6000</v>
      </c>
      <c r="AB37">
        <v>6000</v>
      </c>
      <c r="AC37">
        <v>3600</v>
      </c>
    </row>
    <row r="38" spans="1:29" x14ac:dyDescent="0.3">
      <c r="A38">
        <v>2401</v>
      </c>
      <c r="B38">
        <v>2377</v>
      </c>
      <c r="C38">
        <v>662</v>
      </c>
      <c r="D38" t="s">
        <v>29</v>
      </c>
      <c r="E38" t="s">
        <v>30</v>
      </c>
      <c r="F38">
        <v>2401</v>
      </c>
      <c r="G38">
        <v>2377</v>
      </c>
      <c r="H38">
        <v>45</v>
      </c>
      <c r="I38" t="s">
        <v>10</v>
      </c>
      <c r="J38">
        <v>71</v>
      </c>
      <c r="K38" t="s">
        <v>9</v>
      </c>
      <c r="L38">
        <v>3</v>
      </c>
      <c r="M38" t="s">
        <v>14</v>
      </c>
      <c r="N38">
        <v>2023</v>
      </c>
      <c r="O38">
        <v>80000</v>
      </c>
      <c r="P38">
        <v>0.35</v>
      </c>
      <c r="Q38">
        <v>0.6</v>
      </c>
      <c r="R38">
        <v>0</v>
      </c>
      <c r="S38">
        <v>13600</v>
      </c>
      <c r="T38">
        <v>9600</v>
      </c>
      <c r="U38">
        <v>8800</v>
      </c>
      <c r="V38">
        <v>5600.0000000000009</v>
      </c>
      <c r="W38">
        <v>6400</v>
      </c>
      <c r="X38">
        <v>4800</v>
      </c>
      <c r="Y38">
        <v>5600.0000000000009</v>
      </c>
      <c r="Z38">
        <v>4800</v>
      </c>
      <c r="AA38">
        <v>8000</v>
      </c>
      <c r="AB38">
        <v>8000</v>
      </c>
      <c r="AC38">
        <v>4800</v>
      </c>
    </row>
    <row r="39" spans="1:29" x14ac:dyDescent="0.3">
      <c r="A39">
        <v>2402</v>
      </c>
      <c r="B39">
        <v>2378</v>
      </c>
      <c r="C39">
        <v>740</v>
      </c>
      <c r="D39" t="s">
        <v>67</v>
      </c>
      <c r="E39" t="s">
        <v>68</v>
      </c>
      <c r="F39">
        <v>2402</v>
      </c>
      <c r="G39">
        <v>2378</v>
      </c>
      <c r="H39">
        <v>196</v>
      </c>
      <c r="I39" t="s">
        <v>148</v>
      </c>
      <c r="J39">
        <v>71</v>
      </c>
      <c r="K39" t="s">
        <v>9</v>
      </c>
      <c r="L39">
        <v>3</v>
      </c>
      <c r="M39" t="s">
        <v>14</v>
      </c>
      <c r="N39">
        <v>2023</v>
      </c>
      <c r="O39">
        <v>40000</v>
      </c>
      <c r="P39">
        <v>0.45</v>
      </c>
      <c r="Q39">
        <v>0.6</v>
      </c>
      <c r="R39">
        <v>0</v>
      </c>
      <c r="S39">
        <v>6800</v>
      </c>
      <c r="T39">
        <v>4800</v>
      </c>
      <c r="U39">
        <v>4400</v>
      </c>
      <c r="V39">
        <v>2800.0000000000005</v>
      </c>
      <c r="W39">
        <v>3200</v>
      </c>
      <c r="X39">
        <v>2400</v>
      </c>
      <c r="Y39">
        <v>2800.0000000000005</v>
      </c>
      <c r="Z39">
        <v>2400</v>
      </c>
      <c r="AA39">
        <v>4000</v>
      </c>
      <c r="AB39">
        <v>4000</v>
      </c>
      <c r="AC39">
        <v>2400</v>
      </c>
    </row>
    <row r="40" spans="1:29" x14ac:dyDescent="0.3">
      <c r="A40">
        <v>2403</v>
      </c>
      <c r="B40">
        <v>2379</v>
      </c>
      <c r="C40">
        <v>740</v>
      </c>
      <c r="D40" t="s">
        <v>67</v>
      </c>
      <c r="E40" t="s">
        <v>68</v>
      </c>
      <c r="F40">
        <v>2403</v>
      </c>
      <c r="G40">
        <v>2379</v>
      </c>
      <c r="H40">
        <v>196</v>
      </c>
      <c r="I40" t="s">
        <v>148</v>
      </c>
      <c r="J40">
        <v>71</v>
      </c>
      <c r="K40" t="s">
        <v>9</v>
      </c>
      <c r="L40">
        <v>1</v>
      </c>
      <c r="M40" t="s">
        <v>18</v>
      </c>
      <c r="N40">
        <v>2023</v>
      </c>
      <c r="O40">
        <v>20000</v>
      </c>
      <c r="P40">
        <v>0.4</v>
      </c>
      <c r="Q40">
        <v>0.6</v>
      </c>
      <c r="R40">
        <v>0</v>
      </c>
      <c r="S40">
        <v>34400</v>
      </c>
      <c r="T40">
        <v>2400</v>
      </c>
      <c r="U40">
        <v>2200</v>
      </c>
      <c r="V40">
        <v>1400.0000000000002</v>
      </c>
      <c r="W40">
        <v>1600</v>
      </c>
      <c r="X40">
        <v>1200</v>
      </c>
      <c r="Y40">
        <v>1400.0000000000002</v>
      </c>
      <c r="Z40">
        <v>1200</v>
      </c>
      <c r="AA40">
        <v>2000</v>
      </c>
      <c r="AB40">
        <v>2000</v>
      </c>
      <c r="AC40">
        <v>1200</v>
      </c>
    </row>
    <row r="41" spans="1:29" x14ac:dyDescent="0.3">
      <c r="A41">
        <v>2404</v>
      </c>
      <c r="B41">
        <v>2380</v>
      </c>
      <c r="C41">
        <v>748</v>
      </c>
      <c r="D41" t="s">
        <v>45</v>
      </c>
      <c r="E41" t="s">
        <v>46</v>
      </c>
      <c r="F41">
        <v>2404</v>
      </c>
      <c r="G41">
        <v>2380</v>
      </c>
      <c r="H41">
        <v>196</v>
      </c>
      <c r="I41" t="s">
        <v>148</v>
      </c>
      <c r="J41">
        <v>71</v>
      </c>
      <c r="K41" t="s">
        <v>9</v>
      </c>
      <c r="L41">
        <v>3</v>
      </c>
      <c r="M41" t="s">
        <v>14</v>
      </c>
      <c r="N41">
        <v>2023</v>
      </c>
      <c r="O41">
        <v>200000</v>
      </c>
      <c r="P41">
        <v>0.55000000000000004</v>
      </c>
      <c r="Q41">
        <v>0.6</v>
      </c>
      <c r="R41">
        <v>14000.000000000002</v>
      </c>
      <c r="S41">
        <v>20000</v>
      </c>
      <c r="T41">
        <v>24000</v>
      </c>
      <c r="U41">
        <v>22000</v>
      </c>
      <c r="V41">
        <v>14000.000000000002</v>
      </c>
      <c r="W41">
        <v>16000</v>
      </c>
      <c r="X41">
        <v>12000</v>
      </c>
      <c r="Y41">
        <v>14000.000000000002</v>
      </c>
      <c r="Z41">
        <v>12000</v>
      </c>
      <c r="AA41">
        <v>20000</v>
      </c>
      <c r="AB41">
        <v>20000</v>
      </c>
      <c r="AC41">
        <v>12000</v>
      </c>
    </row>
    <row r="42" spans="1:29" x14ac:dyDescent="0.3">
      <c r="A42">
        <v>2405</v>
      </c>
      <c r="B42">
        <v>2381</v>
      </c>
      <c r="C42">
        <v>903</v>
      </c>
      <c r="D42" t="s">
        <v>41</v>
      </c>
      <c r="E42" t="s">
        <v>42</v>
      </c>
      <c r="F42">
        <v>2405</v>
      </c>
      <c r="G42">
        <v>2381</v>
      </c>
      <c r="H42">
        <v>196</v>
      </c>
      <c r="I42" t="s">
        <v>148</v>
      </c>
      <c r="J42">
        <v>71</v>
      </c>
      <c r="K42" t="s">
        <v>9</v>
      </c>
      <c r="L42">
        <v>3</v>
      </c>
      <c r="M42" t="s">
        <v>14</v>
      </c>
      <c r="N42">
        <v>2023</v>
      </c>
      <c r="O42">
        <v>180000</v>
      </c>
      <c r="P42">
        <v>0.55000000000000004</v>
      </c>
      <c r="Q42">
        <v>0.6</v>
      </c>
      <c r="R42">
        <v>12600.000000000002</v>
      </c>
      <c r="S42">
        <v>18000</v>
      </c>
      <c r="T42">
        <v>21600</v>
      </c>
      <c r="U42">
        <v>19800</v>
      </c>
      <c r="V42">
        <v>12600.000000000002</v>
      </c>
      <c r="W42">
        <v>14400</v>
      </c>
      <c r="X42">
        <v>10800</v>
      </c>
      <c r="Y42">
        <v>12600.000000000002</v>
      </c>
      <c r="Z42">
        <v>10800</v>
      </c>
      <c r="AA42">
        <v>18000</v>
      </c>
      <c r="AB42">
        <v>18000</v>
      </c>
      <c r="AC42">
        <v>10800</v>
      </c>
    </row>
    <row r="43" spans="1:29" x14ac:dyDescent="0.3">
      <c r="A43">
        <v>2406</v>
      </c>
      <c r="B43">
        <v>2382</v>
      </c>
      <c r="C43">
        <v>903</v>
      </c>
      <c r="D43" t="s">
        <v>41</v>
      </c>
      <c r="E43" t="s">
        <v>42</v>
      </c>
      <c r="F43">
        <v>2406</v>
      </c>
      <c r="G43">
        <v>2382</v>
      </c>
      <c r="H43">
        <v>196</v>
      </c>
      <c r="I43" t="s">
        <v>148</v>
      </c>
      <c r="J43">
        <v>71</v>
      </c>
      <c r="K43" t="s">
        <v>9</v>
      </c>
      <c r="L43">
        <v>1</v>
      </c>
      <c r="M43" t="s">
        <v>18</v>
      </c>
      <c r="N43">
        <v>2023</v>
      </c>
      <c r="O43">
        <v>220000</v>
      </c>
      <c r="P43">
        <v>0.55000000000000004</v>
      </c>
      <c r="Q43">
        <v>0.6</v>
      </c>
      <c r="R43">
        <v>15400.000000000002</v>
      </c>
      <c r="S43">
        <v>22000</v>
      </c>
      <c r="T43">
        <v>26400</v>
      </c>
      <c r="U43">
        <v>24200</v>
      </c>
      <c r="V43">
        <v>15400.000000000002</v>
      </c>
      <c r="W43">
        <v>17600</v>
      </c>
      <c r="X43">
        <v>13200</v>
      </c>
      <c r="Y43">
        <v>15400.000000000002</v>
      </c>
      <c r="Z43">
        <v>13200</v>
      </c>
      <c r="AA43">
        <v>22000</v>
      </c>
      <c r="AB43">
        <v>22000</v>
      </c>
      <c r="AC43">
        <v>13200</v>
      </c>
    </row>
    <row r="44" spans="1:29" x14ac:dyDescent="0.3">
      <c r="A44">
        <v>2407</v>
      </c>
      <c r="B44">
        <v>2383</v>
      </c>
      <c r="C44">
        <v>923</v>
      </c>
      <c r="D44" t="s">
        <v>43</v>
      </c>
      <c r="E44" t="s">
        <v>44</v>
      </c>
      <c r="F44">
        <v>2407</v>
      </c>
      <c r="G44">
        <v>2383</v>
      </c>
      <c r="H44">
        <v>196</v>
      </c>
      <c r="I44" t="s">
        <v>148</v>
      </c>
      <c r="J44">
        <v>71</v>
      </c>
      <c r="K44" t="s">
        <v>9</v>
      </c>
      <c r="L44">
        <v>3</v>
      </c>
      <c r="M44" t="s">
        <v>14</v>
      </c>
      <c r="N44">
        <v>2023</v>
      </c>
      <c r="O44">
        <v>60000</v>
      </c>
      <c r="P44">
        <v>0.55000000000000004</v>
      </c>
      <c r="Q44">
        <v>0.6</v>
      </c>
      <c r="R44">
        <v>4200</v>
      </c>
      <c r="S44">
        <v>6000</v>
      </c>
      <c r="T44">
        <v>7200</v>
      </c>
      <c r="U44">
        <v>6600</v>
      </c>
      <c r="V44">
        <v>4200</v>
      </c>
      <c r="W44">
        <v>4800</v>
      </c>
      <c r="X44">
        <v>3600</v>
      </c>
      <c r="Y44">
        <v>4200</v>
      </c>
      <c r="Z44">
        <v>3600</v>
      </c>
      <c r="AA44">
        <v>6000</v>
      </c>
      <c r="AB44">
        <v>6000</v>
      </c>
      <c r="AC44">
        <v>3600</v>
      </c>
    </row>
    <row r="45" spans="1:29" x14ac:dyDescent="0.3">
      <c r="A45">
        <v>2408</v>
      </c>
      <c r="B45">
        <v>2384</v>
      </c>
      <c r="C45">
        <v>923</v>
      </c>
      <c r="D45" t="s">
        <v>43</v>
      </c>
      <c r="E45" t="s">
        <v>44</v>
      </c>
      <c r="F45">
        <v>2408</v>
      </c>
      <c r="G45">
        <v>2384</v>
      </c>
      <c r="H45">
        <v>196</v>
      </c>
      <c r="I45" t="s">
        <v>148</v>
      </c>
      <c r="J45">
        <v>71</v>
      </c>
      <c r="K45" t="s">
        <v>9</v>
      </c>
      <c r="L45">
        <v>1</v>
      </c>
      <c r="M45" t="s">
        <v>18</v>
      </c>
      <c r="N45">
        <v>2023</v>
      </c>
      <c r="O45">
        <v>30000</v>
      </c>
      <c r="P45">
        <v>0.55000000000000004</v>
      </c>
      <c r="Q45">
        <v>0.6</v>
      </c>
      <c r="R45">
        <v>0</v>
      </c>
      <c r="S45">
        <v>5100</v>
      </c>
      <c r="T45">
        <v>3600</v>
      </c>
      <c r="U45">
        <v>3300</v>
      </c>
      <c r="V45">
        <v>2100</v>
      </c>
      <c r="W45">
        <v>2400</v>
      </c>
      <c r="X45">
        <v>1800</v>
      </c>
      <c r="Y45">
        <v>2100</v>
      </c>
      <c r="Z45">
        <v>1800</v>
      </c>
      <c r="AA45">
        <v>3000</v>
      </c>
      <c r="AB45">
        <v>3000</v>
      </c>
      <c r="AC45">
        <v>1800</v>
      </c>
    </row>
    <row r="46" spans="1:29" x14ac:dyDescent="0.3">
      <c r="A46">
        <v>2409</v>
      </c>
      <c r="B46">
        <v>2385</v>
      </c>
      <c r="C46">
        <v>923</v>
      </c>
      <c r="E46" t="s">
        <v>44</v>
      </c>
      <c r="F46">
        <v>2409</v>
      </c>
      <c r="G46">
        <v>2385</v>
      </c>
      <c r="H46">
        <v>196</v>
      </c>
      <c r="I46" t="s">
        <v>148</v>
      </c>
      <c r="J46">
        <v>71</v>
      </c>
      <c r="K46" t="s">
        <v>9</v>
      </c>
      <c r="L46">
        <v>5</v>
      </c>
      <c r="M46" t="s">
        <v>149</v>
      </c>
      <c r="N46">
        <v>2023</v>
      </c>
      <c r="O46">
        <v>150000</v>
      </c>
      <c r="P46">
        <v>0.3</v>
      </c>
      <c r="Q46">
        <v>0.6</v>
      </c>
      <c r="R46">
        <v>10500.000000000002</v>
      </c>
      <c r="S46">
        <v>15000</v>
      </c>
      <c r="T46">
        <v>18000</v>
      </c>
      <c r="U46">
        <v>16500</v>
      </c>
      <c r="V46">
        <v>10500.000000000002</v>
      </c>
      <c r="W46">
        <v>12000</v>
      </c>
      <c r="X46">
        <v>9000</v>
      </c>
      <c r="Y46">
        <v>10500.000000000002</v>
      </c>
      <c r="Z46">
        <v>9000</v>
      </c>
      <c r="AA46">
        <v>15000</v>
      </c>
      <c r="AB46">
        <v>15000</v>
      </c>
      <c r="AC46">
        <v>9000</v>
      </c>
    </row>
    <row r="47" spans="1:29" x14ac:dyDescent="0.3">
      <c r="A47">
        <v>2410</v>
      </c>
      <c r="B47">
        <v>2386</v>
      </c>
      <c r="C47">
        <v>1011</v>
      </c>
      <c r="D47" t="s">
        <v>21</v>
      </c>
      <c r="E47" t="s">
        <v>22</v>
      </c>
      <c r="F47">
        <v>2410</v>
      </c>
      <c r="G47">
        <v>2386</v>
      </c>
      <c r="H47">
        <v>181</v>
      </c>
      <c r="I47" t="s">
        <v>23</v>
      </c>
      <c r="J47">
        <v>71</v>
      </c>
      <c r="K47" t="s">
        <v>9</v>
      </c>
      <c r="L47">
        <v>3</v>
      </c>
      <c r="M47" t="s">
        <v>14</v>
      </c>
      <c r="N47">
        <v>2023</v>
      </c>
      <c r="O47">
        <v>180000</v>
      </c>
      <c r="P47">
        <v>0.5</v>
      </c>
      <c r="Q47">
        <v>0.6</v>
      </c>
      <c r="R47">
        <v>0</v>
      </c>
      <c r="S47">
        <v>24600</v>
      </c>
      <c r="T47">
        <v>27600</v>
      </c>
      <c r="U47">
        <v>19800</v>
      </c>
      <c r="V47">
        <v>12600.000000000002</v>
      </c>
      <c r="W47">
        <v>14400</v>
      </c>
      <c r="X47">
        <v>10800</v>
      </c>
      <c r="Y47">
        <v>12600.000000000002</v>
      </c>
      <c r="Z47">
        <v>10800</v>
      </c>
      <c r="AA47">
        <v>18000</v>
      </c>
      <c r="AB47">
        <v>18000</v>
      </c>
      <c r="AC47">
        <v>10800</v>
      </c>
    </row>
    <row r="48" spans="1:29" x14ac:dyDescent="0.3">
      <c r="A48">
        <v>2411</v>
      </c>
      <c r="B48">
        <v>2387</v>
      </c>
      <c r="C48">
        <v>1078</v>
      </c>
      <c r="D48" t="s">
        <v>47</v>
      </c>
      <c r="E48" t="s">
        <v>48</v>
      </c>
      <c r="F48">
        <v>2411</v>
      </c>
      <c r="G48">
        <v>2387</v>
      </c>
      <c r="H48">
        <v>45</v>
      </c>
      <c r="I48" t="s">
        <v>10</v>
      </c>
      <c r="J48">
        <v>71</v>
      </c>
      <c r="K48" t="s">
        <v>9</v>
      </c>
      <c r="L48">
        <v>3</v>
      </c>
      <c r="M48" t="s">
        <v>14</v>
      </c>
      <c r="N48">
        <v>2023</v>
      </c>
      <c r="O48">
        <v>50000</v>
      </c>
      <c r="P48">
        <v>0.35</v>
      </c>
      <c r="Q48">
        <v>0.6</v>
      </c>
      <c r="R48">
        <v>3500.0000000000005</v>
      </c>
      <c r="S48">
        <v>5000</v>
      </c>
      <c r="T48">
        <v>6000</v>
      </c>
      <c r="U48">
        <v>5500</v>
      </c>
      <c r="V48">
        <v>3500.0000000000005</v>
      </c>
      <c r="W48">
        <v>4000</v>
      </c>
      <c r="X48">
        <v>3000</v>
      </c>
      <c r="Y48">
        <v>3500.0000000000005</v>
      </c>
      <c r="Z48">
        <v>3000</v>
      </c>
      <c r="AA48">
        <v>5000</v>
      </c>
      <c r="AB48">
        <v>5000</v>
      </c>
      <c r="AC48">
        <v>3000</v>
      </c>
    </row>
    <row r="49" spans="1:29" x14ac:dyDescent="0.3">
      <c r="A49">
        <v>2412</v>
      </c>
      <c r="B49">
        <v>2388</v>
      </c>
      <c r="C49">
        <v>1078</v>
      </c>
      <c r="D49" t="s">
        <v>47</v>
      </c>
      <c r="E49" t="s">
        <v>48</v>
      </c>
      <c r="F49">
        <v>2412</v>
      </c>
      <c r="G49">
        <v>2388</v>
      </c>
      <c r="H49">
        <v>45</v>
      </c>
      <c r="I49" t="s">
        <v>10</v>
      </c>
      <c r="J49">
        <v>71</v>
      </c>
      <c r="K49" t="s">
        <v>9</v>
      </c>
      <c r="L49">
        <v>5</v>
      </c>
      <c r="M49" t="s">
        <v>20</v>
      </c>
      <c r="N49">
        <v>2023</v>
      </c>
      <c r="O49">
        <v>60000</v>
      </c>
      <c r="P49">
        <v>0.2</v>
      </c>
      <c r="Q49">
        <v>0.6</v>
      </c>
      <c r="R49">
        <v>4200</v>
      </c>
      <c r="S49">
        <v>6000</v>
      </c>
      <c r="T49">
        <v>7200</v>
      </c>
      <c r="U49">
        <v>6600</v>
      </c>
      <c r="V49">
        <v>4200</v>
      </c>
      <c r="W49">
        <v>4800</v>
      </c>
      <c r="X49">
        <v>3600</v>
      </c>
      <c r="Y49">
        <v>4200</v>
      </c>
      <c r="Z49">
        <v>3600</v>
      </c>
      <c r="AA49">
        <v>6000</v>
      </c>
      <c r="AB49">
        <v>6000</v>
      </c>
      <c r="AC49">
        <v>3600</v>
      </c>
    </row>
    <row r="50" spans="1:29" x14ac:dyDescent="0.3">
      <c r="A50">
        <v>2413</v>
      </c>
      <c r="B50">
        <v>2389</v>
      </c>
      <c r="C50">
        <v>1080</v>
      </c>
      <c r="D50" t="s">
        <v>49</v>
      </c>
      <c r="E50" t="s">
        <v>50</v>
      </c>
      <c r="F50">
        <v>2413</v>
      </c>
      <c r="G50">
        <v>2389</v>
      </c>
      <c r="H50">
        <v>45</v>
      </c>
      <c r="I50" t="s">
        <v>10</v>
      </c>
      <c r="J50">
        <v>71</v>
      </c>
      <c r="K50" t="s">
        <v>9</v>
      </c>
      <c r="L50">
        <v>3</v>
      </c>
      <c r="M50" t="s">
        <v>14</v>
      </c>
      <c r="N50">
        <v>2023</v>
      </c>
      <c r="O50">
        <v>60000</v>
      </c>
      <c r="P50">
        <v>0.4</v>
      </c>
      <c r="Q50">
        <v>0.6</v>
      </c>
      <c r="R50">
        <v>0</v>
      </c>
      <c r="S50">
        <v>10200</v>
      </c>
      <c r="T50">
        <v>7200</v>
      </c>
      <c r="U50">
        <v>6600</v>
      </c>
      <c r="V50">
        <v>4200</v>
      </c>
      <c r="W50">
        <v>4800</v>
      </c>
      <c r="X50">
        <v>3600</v>
      </c>
      <c r="Y50">
        <v>4200</v>
      </c>
      <c r="Z50">
        <v>3600</v>
      </c>
      <c r="AA50">
        <v>6000</v>
      </c>
      <c r="AB50">
        <v>6000</v>
      </c>
      <c r="AC50">
        <v>3600</v>
      </c>
    </row>
    <row r="51" spans="1:29" x14ac:dyDescent="0.3">
      <c r="A51">
        <v>2413</v>
      </c>
      <c r="B51">
        <v>2389</v>
      </c>
      <c r="C51">
        <v>1080</v>
      </c>
      <c r="D51" t="s">
        <v>49</v>
      </c>
      <c r="E51" t="s">
        <v>50</v>
      </c>
      <c r="F51">
        <v>2413</v>
      </c>
      <c r="G51">
        <v>2389</v>
      </c>
      <c r="H51">
        <v>187</v>
      </c>
      <c r="I51" t="s">
        <v>8</v>
      </c>
      <c r="J51">
        <v>71</v>
      </c>
      <c r="K51" t="s">
        <v>9</v>
      </c>
      <c r="L51">
        <v>3</v>
      </c>
      <c r="M51" t="s">
        <v>14</v>
      </c>
      <c r="N51">
        <v>2023</v>
      </c>
      <c r="O51">
        <v>120000</v>
      </c>
      <c r="P51">
        <v>0.6</v>
      </c>
      <c r="Q51">
        <v>0.6</v>
      </c>
      <c r="R51">
        <v>0</v>
      </c>
      <c r="S51">
        <v>20400</v>
      </c>
      <c r="T51">
        <v>14400</v>
      </c>
      <c r="U51">
        <v>13200</v>
      </c>
      <c r="V51">
        <v>8400</v>
      </c>
      <c r="W51">
        <v>9600</v>
      </c>
      <c r="X51">
        <v>7200</v>
      </c>
      <c r="Y51">
        <v>8400</v>
      </c>
      <c r="Z51">
        <v>7200</v>
      </c>
      <c r="AA51">
        <v>12000</v>
      </c>
      <c r="AB51">
        <v>12000</v>
      </c>
      <c r="AC51">
        <v>7200</v>
      </c>
    </row>
    <row r="52" spans="1:29" x14ac:dyDescent="0.3">
      <c r="A52">
        <v>2415</v>
      </c>
      <c r="B52">
        <v>2391</v>
      </c>
      <c r="C52">
        <v>1080</v>
      </c>
      <c r="D52" t="s">
        <v>49</v>
      </c>
      <c r="E52" t="s">
        <v>50</v>
      </c>
      <c r="F52">
        <v>2415</v>
      </c>
      <c r="G52">
        <v>2391</v>
      </c>
      <c r="H52">
        <v>45</v>
      </c>
      <c r="I52" t="s">
        <v>10</v>
      </c>
      <c r="J52">
        <v>71</v>
      </c>
      <c r="K52" t="s">
        <v>9</v>
      </c>
      <c r="L52">
        <v>5</v>
      </c>
      <c r="M52" t="s">
        <v>20</v>
      </c>
      <c r="N52">
        <v>2023</v>
      </c>
      <c r="O52">
        <v>50000</v>
      </c>
      <c r="P52">
        <v>0.2</v>
      </c>
      <c r="Q52">
        <v>0.6</v>
      </c>
      <c r="R52">
        <v>3500.0000000000005</v>
      </c>
      <c r="S52">
        <v>5000</v>
      </c>
      <c r="T52">
        <v>6000</v>
      </c>
      <c r="U52">
        <v>5500</v>
      </c>
      <c r="V52">
        <v>3500.0000000000005</v>
      </c>
      <c r="W52">
        <v>4000</v>
      </c>
      <c r="X52">
        <v>3000</v>
      </c>
      <c r="Y52">
        <v>3500.0000000000005</v>
      </c>
      <c r="Z52">
        <v>3000</v>
      </c>
      <c r="AA52">
        <v>5000</v>
      </c>
      <c r="AB52">
        <v>5000</v>
      </c>
      <c r="AC52">
        <v>3000</v>
      </c>
    </row>
    <row r="53" spans="1:29" x14ac:dyDescent="0.3">
      <c r="A53">
        <v>2416</v>
      </c>
      <c r="B53">
        <v>2392</v>
      </c>
      <c r="C53">
        <v>1081</v>
      </c>
      <c r="E53" t="s">
        <v>51</v>
      </c>
      <c r="F53">
        <v>2416</v>
      </c>
      <c r="G53">
        <v>2392</v>
      </c>
      <c r="H53">
        <v>45</v>
      </c>
      <c r="I53" t="s">
        <v>10</v>
      </c>
      <c r="J53">
        <v>71</v>
      </c>
      <c r="K53" t="s">
        <v>9</v>
      </c>
      <c r="L53">
        <v>3</v>
      </c>
      <c r="M53" t="s">
        <v>14</v>
      </c>
      <c r="N53">
        <v>2023</v>
      </c>
      <c r="O53">
        <v>100000</v>
      </c>
      <c r="P53">
        <v>0.6</v>
      </c>
      <c r="Q53">
        <v>0.6</v>
      </c>
      <c r="R53">
        <v>0</v>
      </c>
      <c r="S53">
        <v>17000</v>
      </c>
      <c r="T53">
        <v>12000</v>
      </c>
      <c r="U53">
        <v>11000</v>
      </c>
      <c r="V53">
        <v>7000.0000000000009</v>
      </c>
      <c r="W53">
        <v>8000</v>
      </c>
      <c r="X53">
        <v>6000</v>
      </c>
      <c r="Y53">
        <v>7000.0000000000009</v>
      </c>
      <c r="Z53">
        <v>6000</v>
      </c>
      <c r="AA53">
        <v>10000</v>
      </c>
      <c r="AB53">
        <v>10000</v>
      </c>
      <c r="AC53">
        <v>6000</v>
      </c>
    </row>
    <row r="54" spans="1:29" x14ac:dyDescent="0.3">
      <c r="A54">
        <v>2417</v>
      </c>
      <c r="B54">
        <v>2393</v>
      </c>
      <c r="C54">
        <v>1082</v>
      </c>
      <c r="D54" t="s">
        <v>52</v>
      </c>
      <c r="E54" t="s">
        <v>53</v>
      </c>
      <c r="F54">
        <v>2417</v>
      </c>
      <c r="G54">
        <v>2393</v>
      </c>
      <c r="H54">
        <v>197</v>
      </c>
      <c r="I54" t="s">
        <v>146</v>
      </c>
      <c r="J54">
        <v>71</v>
      </c>
      <c r="K54" t="s">
        <v>9</v>
      </c>
      <c r="L54">
        <v>5</v>
      </c>
      <c r="M54" t="s">
        <v>20</v>
      </c>
      <c r="N54">
        <v>2023</v>
      </c>
      <c r="O54">
        <v>60000</v>
      </c>
      <c r="P54">
        <v>0.2</v>
      </c>
      <c r="Q54">
        <v>0.6</v>
      </c>
      <c r="R54">
        <v>4200</v>
      </c>
      <c r="S54">
        <v>6000</v>
      </c>
      <c r="T54">
        <v>7200</v>
      </c>
      <c r="U54">
        <v>6600</v>
      </c>
      <c r="V54">
        <v>4200</v>
      </c>
      <c r="W54">
        <v>4800</v>
      </c>
      <c r="X54">
        <v>3600</v>
      </c>
      <c r="Y54">
        <v>4200</v>
      </c>
      <c r="Z54">
        <v>3600</v>
      </c>
      <c r="AA54">
        <v>6000</v>
      </c>
      <c r="AB54">
        <v>6000</v>
      </c>
      <c r="AC54">
        <v>3600</v>
      </c>
    </row>
    <row r="55" spans="1:29" x14ac:dyDescent="0.3">
      <c r="A55">
        <v>2418</v>
      </c>
      <c r="B55">
        <v>2394</v>
      </c>
      <c r="C55">
        <v>1083</v>
      </c>
      <c r="D55" t="s">
        <v>54</v>
      </c>
      <c r="E55" t="s">
        <v>55</v>
      </c>
      <c r="F55">
        <v>2418</v>
      </c>
      <c r="G55">
        <v>2394</v>
      </c>
      <c r="H55">
        <v>45</v>
      </c>
      <c r="I55" t="s">
        <v>10</v>
      </c>
      <c r="J55">
        <v>71</v>
      </c>
      <c r="K55" t="s">
        <v>9</v>
      </c>
      <c r="L55">
        <v>3</v>
      </c>
      <c r="M55" t="s">
        <v>14</v>
      </c>
      <c r="N55">
        <v>2023</v>
      </c>
      <c r="O55">
        <v>90000</v>
      </c>
      <c r="P55">
        <v>0.45</v>
      </c>
      <c r="Q55">
        <v>0.6</v>
      </c>
      <c r="R55">
        <v>0</v>
      </c>
      <c r="S55">
        <v>15300</v>
      </c>
      <c r="T55">
        <v>10800</v>
      </c>
      <c r="U55">
        <v>9900</v>
      </c>
      <c r="V55">
        <v>6300.0000000000009</v>
      </c>
      <c r="W55">
        <v>7200</v>
      </c>
      <c r="X55">
        <v>5400</v>
      </c>
      <c r="Y55">
        <v>6300.0000000000009</v>
      </c>
      <c r="Z55">
        <v>5400</v>
      </c>
      <c r="AA55">
        <v>9000</v>
      </c>
      <c r="AB55">
        <v>9000</v>
      </c>
      <c r="AC55">
        <v>5400</v>
      </c>
    </row>
    <row r="56" spans="1:29" x14ac:dyDescent="0.3">
      <c r="A56">
        <v>2419</v>
      </c>
      <c r="B56">
        <v>2395</v>
      </c>
      <c r="C56">
        <v>1083</v>
      </c>
      <c r="D56" t="s">
        <v>54</v>
      </c>
      <c r="E56" t="s">
        <v>55</v>
      </c>
      <c r="F56">
        <v>2419</v>
      </c>
      <c r="G56">
        <v>2395</v>
      </c>
      <c r="H56">
        <v>45</v>
      </c>
      <c r="I56" t="s">
        <v>10</v>
      </c>
      <c r="J56">
        <v>71</v>
      </c>
      <c r="K56" t="s">
        <v>9</v>
      </c>
      <c r="L56">
        <v>1</v>
      </c>
      <c r="M56" t="s">
        <v>18</v>
      </c>
      <c r="N56">
        <v>2023</v>
      </c>
      <c r="O56">
        <v>110000</v>
      </c>
      <c r="P56">
        <v>0.45</v>
      </c>
      <c r="Q56">
        <v>0.6</v>
      </c>
      <c r="R56">
        <v>0</v>
      </c>
      <c r="S56">
        <v>18800</v>
      </c>
      <c r="T56">
        <v>13200</v>
      </c>
      <c r="U56">
        <v>12100</v>
      </c>
      <c r="V56">
        <v>7700.0000000000009</v>
      </c>
      <c r="W56">
        <v>8800</v>
      </c>
      <c r="X56">
        <v>6600</v>
      </c>
      <c r="Y56">
        <v>7700.0000000000009</v>
      </c>
      <c r="Z56">
        <v>6600</v>
      </c>
      <c r="AA56">
        <v>11000</v>
      </c>
      <c r="AB56">
        <v>11000</v>
      </c>
      <c r="AC56">
        <v>6600</v>
      </c>
    </row>
    <row r="57" spans="1:29" x14ac:dyDescent="0.3">
      <c r="A57">
        <v>2420</v>
      </c>
      <c r="B57">
        <v>2396</v>
      </c>
      <c r="C57">
        <v>1083</v>
      </c>
      <c r="D57" t="s">
        <v>54</v>
      </c>
      <c r="E57" t="s">
        <v>55</v>
      </c>
      <c r="F57">
        <v>2420</v>
      </c>
      <c r="G57">
        <v>2396</v>
      </c>
      <c r="H57">
        <v>45</v>
      </c>
      <c r="I57" t="s">
        <v>10</v>
      </c>
      <c r="J57">
        <v>71</v>
      </c>
      <c r="K57" t="s">
        <v>9</v>
      </c>
      <c r="L57">
        <v>5</v>
      </c>
      <c r="M57" t="s">
        <v>20</v>
      </c>
      <c r="N57">
        <v>2023</v>
      </c>
      <c r="O57">
        <v>100000</v>
      </c>
      <c r="P57">
        <v>0.2</v>
      </c>
      <c r="Q57">
        <v>0.6</v>
      </c>
      <c r="R57">
        <v>7000.0000000000009</v>
      </c>
      <c r="S57">
        <v>10000</v>
      </c>
      <c r="T57">
        <v>12000</v>
      </c>
      <c r="U57">
        <v>11000</v>
      </c>
      <c r="V57">
        <v>7000.0000000000009</v>
      </c>
      <c r="W57">
        <v>8000</v>
      </c>
      <c r="X57">
        <v>6000</v>
      </c>
      <c r="Y57">
        <v>7000.0000000000009</v>
      </c>
      <c r="Z57">
        <v>6000</v>
      </c>
      <c r="AA57">
        <v>10000</v>
      </c>
      <c r="AB57">
        <v>10000</v>
      </c>
      <c r="AC57">
        <v>6000</v>
      </c>
    </row>
    <row r="58" spans="1:29" x14ac:dyDescent="0.3">
      <c r="A58">
        <v>2421</v>
      </c>
      <c r="B58">
        <v>2397</v>
      </c>
      <c r="C58">
        <v>1084</v>
      </c>
      <c r="D58" t="s">
        <v>57</v>
      </c>
      <c r="E58" t="s">
        <v>58</v>
      </c>
      <c r="F58">
        <v>2421</v>
      </c>
      <c r="G58">
        <v>2397</v>
      </c>
      <c r="H58">
        <v>45</v>
      </c>
      <c r="I58" t="s">
        <v>10</v>
      </c>
      <c r="J58">
        <v>71</v>
      </c>
      <c r="K58" t="s">
        <v>9</v>
      </c>
      <c r="L58">
        <v>3</v>
      </c>
      <c r="M58" t="s">
        <v>14</v>
      </c>
      <c r="N58">
        <v>2023</v>
      </c>
      <c r="O58">
        <v>70000</v>
      </c>
      <c r="P58">
        <v>0.45</v>
      </c>
      <c r="Q58">
        <v>0.6</v>
      </c>
      <c r="R58">
        <v>4900.0000000000009</v>
      </c>
      <c r="S58">
        <v>7000</v>
      </c>
      <c r="T58">
        <v>8400</v>
      </c>
      <c r="U58">
        <v>7700</v>
      </c>
      <c r="V58">
        <v>4900.0000000000009</v>
      </c>
      <c r="W58">
        <v>5600</v>
      </c>
      <c r="X58">
        <v>4200</v>
      </c>
      <c r="Y58">
        <v>4900.0000000000009</v>
      </c>
      <c r="Z58">
        <v>4200</v>
      </c>
      <c r="AA58">
        <v>7000</v>
      </c>
      <c r="AB58">
        <v>7000</v>
      </c>
      <c r="AC58">
        <v>4200</v>
      </c>
    </row>
    <row r="59" spans="1:29" x14ac:dyDescent="0.3">
      <c r="A59">
        <v>2421</v>
      </c>
      <c r="B59">
        <v>2397</v>
      </c>
      <c r="C59">
        <v>1084</v>
      </c>
      <c r="D59" t="s">
        <v>57</v>
      </c>
      <c r="E59" t="s">
        <v>58</v>
      </c>
      <c r="F59">
        <v>2421</v>
      </c>
      <c r="G59">
        <v>2397</v>
      </c>
      <c r="H59">
        <v>187</v>
      </c>
      <c r="I59" t="s">
        <v>8</v>
      </c>
      <c r="J59">
        <v>71</v>
      </c>
      <c r="K59" t="s">
        <v>9</v>
      </c>
      <c r="L59">
        <v>3</v>
      </c>
      <c r="M59" t="s">
        <v>14</v>
      </c>
      <c r="N59">
        <v>2023</v>
      </c>
      <c r="O59">
        <v>400000</v>
      </c>
      <c r="P59">
        <v>0.45</v>
      </c>
      <c r="Q59">
        <v>0.6</v>
      </c>
      <c r="R59">
        <v>28000.000000000004</v>
      </c>
      <c r="S59">
        <v>40000</v>
      </c>
      <c r="T59">
        <v>48000</v>
      </c>
      <c r="U59">
        <v>44000</v>
      </c>
      <c r="V59">
        <v>28000.000000000004</v>
      </c>
      <c r="W59">
        <v>32000</v>
      </c>
      <c r="X59">
        <v>24000</v>
      </c>
      <c r="Y59">
        <v>28000.000000000004</v>
      </c>
      <c r="Z59">
        <v>24000</v>
      </c>
      <c r="AA59">
        <v>40000</v>
      </c>
      <c r="AB59">
        <v>40000</v>
      </c>
      <c r="AC59">
        <v>24000</v>
      </c>
    </row>
    <row r="60" spans="1:29" x14ac:dyDescent="0.3">
      <c r="A60">
        <v>2423</v>
      </c>
      <c r="B60">
        <v>2399</v>
      </c>
      <c r="C60">
        <v>1086</v>
      </c>
      <c r="D60" t="s">
        <v>59</v>
      </c>
      <c r="E60" t="s">
        <v>60</v>
      </c>
      <c r="F60">
        <v>2423</v>
      </c>
      <c r="G60">
        <v>2399</v>
      </c>
      <c r="H60">
        <v>45</v>
      </c>
      <c r="I60" t="s">
        <v>10</v>
      </c>
      <c r="J60">
        <v>71</v>
      </c>
      <c r="K60" t="s">
        <v>9</v>
      </c>
      <c r="L60">
        <v>3</v>
      </c>
      <c r="M60" t="s">
        <v>14</v>
      </c>
      <c r="N60">
        <v>2023</v>
      </c>
      <c r="O60">
        <v>50000</v>
      </c>
      <c r="P60">
        <v>0.35</v>
      </c>
      <c r="Q60">
        <v>0.6</v>
      </c>
      <c r="R60">
        <v>0</v>
      </c>
      <c r="S60">
        <v>8500</v>
      </c>
      <c r="T60">
        <v>6000</v>
      </c>
      <c r="U60">
        <v>5500</v>
      </c>
      <c r="V60">
        <v>3500.0000000000005</v>
      </c>
      <c r="W60">
        <v>4000</v>
      </c>
      <c r="X60">
        <v>3000</v>
      </c>
      <c r="Y60">
        <v>3500.0000000000005</v>
      </c>
      <c r="Z60">
        <v>3000</v>
      </c>
      <c r="AA60">
        <v>5000</v>
      </c>
      <c r="AB60">
        <v>5000</v>
      </c>
      <c r="AC60">
        <v>3000</v>
      </c>
    </row>
    <row r="61" spans="1:29" x14ac:dyDescent="0.3">
      <c r="A61">
        <v>2424</v>
      </c>
      <c r="B61">
        <v>2400</v>
      </c>
      <c r="C61">
        <v>1107</v>
      </c>
      <c r="D61" t="s">
        <v>65</v>
      </c>
      <c r="E61" t="s">
        <v>66</v>
      </c>
      <c r="F61">
        <v>2424</v>
      </c>
      <c r="G61">
        <v>2400</v>
      </c>
      <c r="H61">
        <v>196</v>
      </c>
      <c r="I61" t="s">
        <v>148</v>
      </c>
      <c r="J61">
        <v>71</v>
      </c>
      <c r="K61" t="s">
        <v>9</v>
      </c>
      <c r="L61">
        <v>3</v>
      </c>
      <c r="M61" t="s">
        <v>14</v>
      </c>
      <c r="N61">
        <v>2023</v>
      </c>
      <c r="O61">
        <v>100000</v>
      </c>
      <c r="P61">
        <v>0.55000000000000004</v>
      </c>
      <c r="Q61">
        <v>0.6</v>
      </c>
      <c r="R61">
        <v>0</v>
      </c>
      <c r="S61">
        <v>17000</v>
      </c>
      <c r="T61">
        <v>12000</v>
      </c>
      <c r="U61">
        <v>11000</v>
      </c>
      <c r="V61">
        <v>7000.0000000000009</v>
      </c>
      <c r="W61">
        <v>8000</v>
      </c>
      <c r="X61">
        <v>6000</v>
      </c>
      <c r="Y61">
        <v>7000.0000000000009</v>
      </c>
      <c r="Z61">
        <v>6000</v>
      </c>
      <c r="AA61">
        <v>10000</v>
      </c>
      <c r="AB61">
        <v>10000</v>
      </c>
      <c r="AC61">
        <v>6000</v>
      </c>
    </row>
    <row r="62" spans="1:29" x14ac:dyDescent="0.3">
      <c r="A62">
        <v>2425</v>
      </c>
      <c r="B62">
        <v>2401</v>
      </c>
      <c r="C62">
        <v>1107</v>
      </c>
      <c r="D62" t="s">
        <v>65</v>
      </c>
      <c r="E62" t="s">
        <v>66</v>
      </c>
      <c r="F62">
        <v>2425</v>
      </c>
      <c r="G62">
        <v>2401</v>
      </c>
      <c r="H62">
        <v>196</v>
      </c>
      <c r="I62" t="s">
        <v>148</v>
      </c>
      <c r="J62">
        <v>71</v>
      </c>
      <c r="K62" t="s">
        <v>9</v>
      </c>
      <c r="L62">
        <v>1</v>
      </c>
      <c r="M62" t="s">
        <v>18</v>
      </c>
      <c r="N62">
        <v>2023</v>
      </c>
      <c r="O62">
        <v>60000</v>
      </c>
      <c r="P62">
        <v>0.55000000000000004</v>
      </c>
      <c r="Q62">
        <v>0.6</v>
      </c>
      <c r="R62">
        <v>0</v>
      </c>
      <c r="S62">
        <v>10200</v>
      </c>
      <c r="T62">
        <v>7200</v>
      </c>
      <c r="U62">
        <v>6600</v>
      </c>
      <c r="V62">
        <v>4200</v>
      </c>
      <c r="W62">
        <v>4800</v>
      </c>
      <c r="X62">
        <v>3600</v>
      </c>
      <c r="Y62">
        <v>4200</v>
      </c>
      <c r="Z62">
        <v>3600</v>
      </c>
      <c r="AA62">
        <v>6000</v>
      </c>
      <c r="AB62">
        <v>6000</v>
      </c>
      <c r="AC62">
        <v>3600</v>
      </c>
    </row>
    <row r="63" spans="1:29" x14ac:dyDescent="0.3">
      <c r="A63">
        <v>2426</v>
      </c>
      <c r="B63">
        <v>2402</v>
      </c>
      <c r="C63">
        <v>1110</v>
      </c>
      <c r="D63" t="s">
        <v>69</v>
      </c>
      <c r="E63" t="s">
        <v>70</v>
      </c>
      <c r="F63">
        <v>2426</v>
      </c>
      <c r="G63">
        <v>2402</v>
      </c>
      <c r="H63">
        <v>196</v>
      </c>
      <c r="I63" t="s">
        <v>148</v>
      </c>
      <c r="J63">
        <v>71</v>
      </c>
      <c r="K63" t="s">
        <v>9</v>
      </c>
      <c r="L63">
        <v>3</v>
      </c>
      <c r="M63" t="s">
        <v>14</v>
      </c>
      <c r="N63">
        <v>2023</v>
      </c>
      <c r="O63">
        <v>40000</v>
      </c>
      <c r="P63">
        <v>0.35</v>
      </c>
      <c r="Q63">
        <v>0.6</v>
      </c>
      <c r="R63">
        <v>0</v>
      </c>
      <c r="S63">
        <v>6800</v>
      </c>
      <c r="T63">
        <v>4800</v>
      </c>
      <c r="U63">
        <v>4400</v>
      </c>
      <c r="V63">
        <v>2800.0000000000005</v>
      </c>
      <c r="W63">
        <v>3200</v>
      </c>
      <c r="X63">
        <v>2400</v>
      </c>
      <c r="Y63">
        <v>2800.0000000000005</v>
      </c>
      <c r="Z63">
        <v>2400</v>
      </c>
      <c r="AA63">
        <v>4000</v>
      </c>
      <c r="AB63">
        <v>4000</v>
      </c>
      <c r="AC63">
        <v>2400</v>
      </c>
    </row>
    <row r="64" spans="1:29" x14ac:dyDescent="0.3">
      <c r="A64">
        <v>2427</v>
      </c>
      <c r="B64">
        <v>2403</v>
      </c>
      <c r="C64">
        <v>1111</v>
      </c>
      <c r="E64" t="s">
        <v>71</v>
      </c>
      <c r="F64">
        <v>2427</v>
      </c>
      <c r="G64">
        <v>2403</v>
      </c>
      <c r="H64">
        <v>196</v>
      </c>
      <c r="I64" t="s">
        <v>148</v>
      </c>
      <c r="J64">
        <v>71</v>
      </c>
      <c r="K64" t="s">
        <v>9</v>
      </c>
      <c r="L64">
        <v>3</v>
      </c>
      <c r="M64" t="s">
        <v>14</v>
      </c>
      <c r="N64">
        <v>2023</v>
      </c>
      <c r="O64">
        <v>30000</v>
      </c>
      <c r="P64">
        <v>0.35</v>
      </c>
      <c r="Q64">
        <v>0.6</v>
      </c>
      <c r="R64">
        <v>0</v>
      </c>
      <c r="S64">
        <v>5100</v>
      </c>
      <c r="T64">
        <v>3600</v>
      </c>
      <c r="U64">
        <v>3300</v>
      </c>
      <c r="V64">
        <v>2100</v>
      </c>
      <c r="W64">
        <v>2400</v>
      </c>
      <c r="X64">
        <v>1800</v>
      </c>
      <c r="Y64">
        <v>2100</v>
      </c>
      <c r="Z64">
        <v>1800</v>
      </c>
      <c r="AA64">
        <v>3000</v>
      </c>
      <c r="AB64">
        <v>3000</v>
      </c>
      <c r="AC64">
        <v>1800</v>
      </c>
    </row>
    <row r="65" spans="1:29" x14ac:dyDescent="0.3">
      <c r="A65">
        <v>2428</v>
      </c>
      <c r="B65">
        <v>2404</v>
      </c>
      <c r="C65">
        <v>1113</v>
      </c>
      <c r="D65" t="s">
        <v>72</v>
      </c>
      <c r="E65" t="s">
        <v>73</v>
      </c>
      <c r="F65">
        <v>2428</v>
      </c>
      <c r="G65">
        <v>2404</v>
      </c>
      <c r="H65">
        <v>196</v>
      </c>
      <c r="I65" t="s">
        <v>148</v>
      </c>
      <c r="J65">
        <v>71</v>
      </c>
      <c r="K65" t="s">
        <v>9</v>
      </c>
      <c r="L65">
        <v>3</v>
      </c>
      <c r="M65" t="s">
        <v>14</v>
      </c>
      <c r="N65">
        <v>2023</v>
      </c>
      <c r="O65">
        <v>90000</v>
      </c>
      <c r="P65">
        <v>0.55000000000000004</v>
      </c>
      <c r="Q65">
        <v>0.6</v>
      </c>
      <c r="R65">
        <v>0</v>
      </c>
      <c r="S65">
        <v>15300</v>
      </c>
      <c r="T65">
        <v>10800</v>
      </c>
      <c r="U65">
        <v>9900</v>
      </c>
      <c r="V65">
        <v>6300.0000000000009</v>
      </c>
      <c r="W65">
        <v>7200</v>
      </c>
      <c r="X65">
        <v>5400</v>
      </c>
      <c r="Y65">
        <v>6300.0000000000009</v>
      </c>
      <c r="Z65">
        <v>5400</v>
      </c>
      <c r="AA65">
        <v>9000</v>
      </c>
      <c r="AB65">
        <v>9000</v>
      </c>
      <c r="AC65">
        <v>5400</v>
      </c>
    </row>
    <row r="66" spans="1:29" x14ac:dyDescent="0.3">
      <c r="A66">
        <v>2429</v>
      </c>
      <c r="B66">
        <v>2405</v>
      </c>
      <c r="C66">
        <v>1113</v>
      </c>
      <c r="D66" t="s">
        <v>72</v>
      </c>
      <c r="E66" t="s">
        <v>73</v>
      </c>
      <c r="F66">
        <v>2429</v>
      </c>
      <c r="G66">
        <v>2405</v>
      </c>
      <c r="H66">
        <v>196</v>
      </c>
      <c r="I66" t="s">
        <v>148</v>
      </c>
      <c r="J66">
        <v>71</v>
      </c>
      <c r="K66" t="s">
        <v>9</v>
      </c>
      <c r="L66">
        <v>1</v>
      </c>
      <c r="M66" t="s">
        <v>18</v>
      </c>
      <c r="N66">
        <v>2023</v>
      </c>
      <c r="O66">
        <v>60000</v>
      </c>
      <c r="P66">
        <v>0.55000000000000004</v>
      </c>
      <c r="Q66">
        <v>0.6</v>
      </c>
      <c r="R66">
        <v>0</v>
      </c>
      <c r="S66">
        <v>10200</v>
      </c>
      <c r="T66">
        <v>7200</v>
      </c>
      <c r="U66">
        <v>6600</v>
      </c>
      <c r="V66">
        <v>4200</v>
      </c>
      <c r="W66">
        <v>4800</v>
      </c>
      <c r="X66">
        <v>3600</v>
      </c>
      <c r="Y66">
        <v>4200</v>
      </c>
      <c r="Z66">
        <v>3600</v>
      </c>
      <c r="AA66">
        <v>6000</v>
      </c>
      <c r="AB66">
        <v>6000</v>
      </c>
      <c r="AC66">
        <v>3600</v>
      </c>
    </row>
    <row r="67" spans="1:29" x14ac:dyDescent="0.3">
      <c r="A67">
        <v>2430</v>
      </c>
      <c r="B67">
        <v>2406</v>
      </c>
      <c r="C67">
        <v>1114</v>
      </c>
      <c r="E67" t="s">
        <v>115</v>
      </c>
      <c r="F67">
        <v>2430</v>
      </c>
      <c r="G67">
        <v>2406</v>
      </c>
      <c r="H67">
        <v>45</v>
      </c>
      <c r="I67" t="s">
        <v>10</v>
      </c>
      <c r="J67">
        <v>71</v>
      </c>
      <c r="K67" t="s">
        <v>9</v>
      </c>
      <c r="L67">
        <v>5</v>
      </c>
      <c r="M67" t="s">
        <v>20</v>
      </c>
      <c r="N67">
        <v>2023</v>
      </c>
      <c r="O67">
        <v>150000</v>
      </c>
      <c r="P67">
        <v>0.2</v>
      </c>
      <c r="Q67">
        <v>0.6</v>
      </c>
      <c r="R67">
        <v>10500.000000000002</v>
      </c>
      <c r="S67">
        <v>15000</v>
      </c>
      <c r="T67">
        <v>18000</v>
      </c>
      <c r="U67">
        <v>16500</v>
      </c>
      <c r="V67">
        <v>10500.000000000002</v>
      </c>
      <c r="W67">
        <v>12000</v>
      </c>
      <c r="X67">
        <v>9000</v>
      </c>
      <c r="Y67">
        <v>10500.000000000002</v>
      </c>
      <c r="Z67">
        <v>9000</v>
      </c>
      <c r="AA67">
        <v>15000</v>
      </c>
      <c r="AB67">
        <v>15000</v>
      </c>
      <c r="AC67">
        <v>9000</v>
      </c>
    </row>
    <row r="68" spans="1:29" x14ac:dyDescent="0.3">
      <c r="A68">
        <v>2431</v>
      </c>
      <c r="B68">
        <v>2407</v>
      </c>
      <c r="C68">
        <v>1116</v>
      </c>
      <c r="E68" t="s">
        <v>119</v>
      </c>
      <c r="F68">
        <v>2431</v>
      </c>
      <c r="G68">
        <v>2407</v>
      </c>
      <c r="H68">
        <v>45</v>
      </c>
      <c r="I68" t="s">
        <v>10</v>
      </c>
      <c r="J68">
        <v>71</v>
      </c>
      <c r="K68" t="s">
        <v>9</v>
      </c>
      <c r="L68">
        <v>5</v>
      </c>
      <c r="M68" t="s">
        <v>20</v>
      </c>
      <c r="N68">
        <v>2023</v>
      </c>
      <c r="O68">
        <v>60000</v>
      </c>
      <c r="P68">
        <v>0.2</v>
      </c>
      <c r="Q68">
        <v>0.6</v>
      </c>
      <c r="R68">
        <v>4200</v>
      </c>
      <c r="S68">
        <v>6000</v>
      </c>
      <c r="T68">
        <v>7200</v>
      </c>
      <c r="U68">
        <v>6600</v>
      </c>
      <c r="V68">
        <v>4200</v>
      </c>
      <c r="W68">
        <v>4800</v>
      </c>
      <c r="X68">
        <v>3600</v>
      </c>
      <c r="Y68">
        <v>4200</v>
      </c>
      <c r="Z68">
        <v>3600</v>
      </c>
      <c r="AA68">
        <v>6000</v>
      </c>
      <c r="AB68">
        <v>6000</v>
      </c>
      <c r="AC68">
        <v>3600</v>
      </c>
    </row>
    <row r="69" spans="1:29" x14ac:dyDescent="0.3">
      <c r="A69">
        <v>2432</v>
      </c>
      <c r="B69">
        <v>2408</v>
      </c>
      <c r="C69">
        <v>1117</v>
      </c>
      <c r="E69" t="s">
        <v>120</v>
      </c>
      <c r="F69">
        <v>2432</v>
      </c>
      <c r="G69">
        <v>2408</v>
      </c>
      <c r="H69">
        <v>45</v>
      </c>
      <c r="I69" t="s">
        <v>10</v>
      </c>
      <c r="J69">
        <v>71</v>
      </c>
      <c r="K69" t="s">
        <v>9</v>
      </c>
      <c r="L69">
        <v>5</v>
      </c>
      <c r="M69" t="s">
        <v>20</v>
      </c>
      <c r="N69">
        <v>2023</v>
      </c>
      <c r="O69">
        <v>60000</v>
      </c>
      <c r="P69">
        <v>0.2</v>
      </c>
      <c r="Q69">
        <v>0.6</v>
      </c>
      <c r="R69">
        <v>4200</v>
      </c>
      <c r="S69">
        <v>6000</v>
      </c>
      <c r="T69">
        <v>7200</v>
      </c>
      <c r="U69">
        <v>6600</v>
      </c>
      <c r="V69">
        <v>4200</v>
      </c>
      <c r="W69">
        <v>4800</v>
      </c>
      <c r="X69">
        <v>3600</v>
      </c>
      <c r="Y69">
        <v>4200</v>
      </c>
      <c r="Z69">
        <v>3600</v>
      </c>
      <c r="AA69">
        <v>6000</v>
      </c>
      <c r="AB69">
        <v>6000</v>
      </c>
      <c r="AC69">
        <v>3600</v>
      </c>
    </row>
    <row r="70" spans="1:29" x14ac:dyDescent="0.3">
      <c r="A70">
        <v>2433</v>
      </c>
      <c r="B70">
        <v>2409</v>
      </c>
      <c r="C70">
        <v>1118</v>
      </c>
      <c r="E70" t="s">
        <v>121</v>
      </c>
      <c r="F70">
        <v>2433</v>
      </c>
      <c r="G70">
        <v>2409</v>
      </c>
      <c r="H70">
        <v>197</v>
      </c>
      <c r="I70" t="s">
        <v>146</v>
      </c>
      <c r="J70">
        <v>71</v>
      </c>
      <c r="K70" t="s">
        <v>9</v>
      </c>
      <c r="L70">
        <v>5</v>
      </c>
      <c r="M70" t="s">
        <v>20</v>
      </c>
      <c r="N70">
        <v>2023</v>
      </c>
      <c r="O70">
        <v>100000</v>
      </c>
      <c r="P70">
        <v>0.2</v>
      </c>
      <c r="Q70">
        <v>0.6</v>
      </c>
      <c r="R70">
        <v>7000.0000000000009</v>
      </c>
      <c r="S70">
        <v>10000</v>
      </c>
      <c r="T70">
        <v>12000</v>
      </c>
      <c r="U70">
        <v>11000</v>
      </c>
      <c r="V70">
        <v>7000.0000000000009</v>
      </c>
      <c r="W70">
        <v>8000</v>
      </c>
      <c r="X70">
        <v>6000</v>
      </c>
      <c r="Y70">
        <v>7000.0000000000009</v>
      </c>
      <c r="Z70">
        <v>6000</v>
      </c>
      <c r="AA70">
        <v>10000</v>
      </c>
      <c r="AB70">
        <v>10000</v>
      </c>
      <c r="AC70">
        <v>6000</v>
      </c>
    </row>
    <row r="71" spans="1:29" x14ac:dyDescent="0.3">
      <c r="A71">
        <v>2434</v>
      </c>
      <c r="B71">
        <v>2410</v>
      </c>
      <c r="C71">
        <v>1121</v>
      </c>
      <c r="E71" t="s">
        <v>122</v>
      </c>
      <c r="F71">
        <v>2434</v>
      </c>
      <c r="G71">
        <v>2410</v>
      </c>
      <c r="H71">
        <v>197</v>
      </c>
      <c r="I71" t="s">
        <v>146</v>
      </c>
      <c r="J71">
        <v>71</v>
      </c>
      <c r="K71" t="s">
        <v>9</v>
      </c>
      <c r="L71">
        <v>5</v>
      </c>
      <c r="M71" t="s">
        <v>20</v>
      </c>
      <c r="N71">
        <v>2023</v>
      </c>
      <c r="O71">
        <v>120000</v>
      </c>
      <c r="P71">
        <v>0.2</v>
      </c>
      <c r="Q71">
        <v>0.6</v>
      </c>
      <c r="R71">
        <v>8400</v>
      </c>
      <c r="S71">
        <v>12000</v>
      </c>
      <c r="T71">
        <v>14400</v>
      </c>
      <c r="U71">
        <v>13200</v>
      </c>
      <c r="V71">
        <v>8400</v>
      </c>
      <c r="W71">
        <v>9600</v>
      </c>
      <c r="X71">
        <v>7200</v>
      </c>
      <c r="Y71">
        <v>8400</v>
      </c>
      <c r="Z71">
        <v>7200</v>
      </c>
      <c r="AA71">
        <v>12000</v>
      </c>
      <c r="AB71">
        <v>12000</v>
      </c>
      <c r="AC71">
        <v>7200</v>
      </c>
    </row>
    <row r="72" spans="1:29" x14ac:dyDescent="0.3">
      <c r="A72">
        <v>2435</v>
      </c>
      <c r="B72">
        <v>2411</v>
      </c>
      <c r="C72">
        <v>1125</v>
      </c>
      <c r="E72" t="s">
        <v>123</v>
      </c>
      <c r="F72">
        <v>2435</v>
      </c>
      <c r="G72">
        <v>2411</v>
      </c>
      <c r="H72">
        <v>45</v>
      </c>
      <c r="I72" t="s">
        <v>10</v>
      </c>
      <c r="J72">
        <v>71</v>
      </c>
      <c r="K72" t="s">
        <v>9</v>
      </c>
      <c r="L72">
        <v>5</v>
      </c>
      <c r="M72" t="s">
        <v>20</v>
      </c>
      <c r="N72">
        <v>2023</v>
      </c>
      <c r="O72">
        <v>50000</v>
      </c>
      <c r="P72">
        <v>0.2</v>
      </c>
      <c r="Q72">
        <v>0.6</v>
      </c>
      <c r="R72">
        <v>3500.0000000000005</v>
      </c>
      <c r="S72">
        <v>5000</v>
      </c>
      <c r="T72">
        <v>6000</v>
      </c>
      <c r="U72">
        <v>5500</v>
      </c>
      <c r="V72">
        <v>3500.0000000000005</v>
      </c>
      <c r="W72">
        <v>4000</v>
      </c>
      <c r="X72">
        <v>3000</v>
      </c>
      <c r="Y72">
        <v>3500.0000000000005</v>
      </c>
      <c r="Z72">
        <v>3000</v>
      </c>
      <c r="AA72">
        <v>5000</v>
      </c>
      <c r="AB72">
        <v>5000</v>
      </c>
      <c r="AC72">
        <v>3000</v>
      </c>
    </row>
    <row r="73" spans="1:29" x14ac:dyDescent="0.3">
      <c r="A73">
        <v>2436</v>
      </c>
      <c r="B73">
        <v>2412</v>
      </c>
      <c r="C73">
        <v>1126</v>
      </c>
      <c r="E73" t="s">
        <v>116</v>
      </c>
      <c r="F73">
        <v>2436</v>
      </c>
      <c r="G73">
        <v>2412</v>
      </c>
      <c r="H73">
        <v>197</v>
      </c>
      <c r="I73" t="s">
        <v>146</v>
      </c>
      <c r="J73">
        <v>71</v>
      </c>
      <c r="K73" t="s">
        <v>9</v>
      </c>
      <c r="L73">
        <v>5</v>
      </c>
      <c r="M73" t="s">
        <v>20</v>
      </c>
      <c r="N73">
        <v>2023</v>
      </c>
      <c r="O73">
        <v>80000</v>
      </c>
      <c r="P73">
        <v>0.3</v>
      </c>
      <c r="Q73">
        <v>0.6</v>
      </c>
      <c r="R73">
        <v>5600.0000000000009</v>
      </c>
      <c r="S73">
        <v>8000</v>
      </c>
      <c r="T73">
        <v>9600</v>
      </c>
      <c r="U73">
        <v>8800</v>
      </c>
      <c r="V73">
        <v>5600.0000000000009</v>
      </c>
      <c r="W73">
        <v>6400</v>
      </c>
      <c r="X73">
        <v>4800</v>
      </c>
      <c r="Y73">
        <v>5600.0000000000009</v>
      </c>
      <c r="Z73">
        <v>4800</v>
      </c>
      <c r="AA73">
        <v>8000</v>
      </c>
      <c r="AB73">
        <v>8000</v>
      </c>
      <c r="AC73">
        <v>4800</v>
      </c>
    </row>
    <row r="74" spans="1:29" x14ac:dyDescent="0.3">
      <c r="A74">
        <v>2437</v>
      </c>
      <c r="B74">
        <v>2413</v>
      </c>
      <c r="C74">
        <v>1127</v>
      </c>
      <c r="E74" t="s">
        <v>124</v>
      </c>
      <c r="F74">
        <v>2437</v>
      </c>
      <c r="G74">
        <v>2413</v>
      </c>
      <c r="H74">
        <v>197</v>
      </c>
      <c r="I74" t="s">
        <v>146</v>
      </c>
      <c r="J74">
        <v>71</v>
      </c>
      <c r="K74" t="s">
        <v>9</v>
      </c>
      <c r="L74">
        <v>5</v>
      </c>
      <c r="M74" t="s">
        <v>20</v>
      </c>
      <c r="N74">
        <v>2023</v>
      </c>
      <c r="O74">
        <v>60000</v>
      </c>
      <c r="P74">
        <v>0.3</v>
      </c>
      <c r="Q74">
        <v>0.6</v>
      </c>
      <c r="R74">
        <v>4200</v>
      </c>
      <c r="S74">
        <v>6000</v>
      </c>
      <c r="T74">
        <v>7200</v>
      </c>
      <c r="U74">
        <v>6600</v>
      </c>
      <c r="V74">
        <v>4200</v>
      </c>
      <c r="W74">
        <v>4800</v>
      </c>
      <c r="X74">
        <v>3600</v>
      </c>
      <c r="Y74">
        <v>4200</v>
      </c>
      <c r="Z74">
        <v>3600</v>
      </c>
      <c r="AA74">
        <v>6000</v>
      </c>
      <c r="AB74">
        <v>6000</v>
      </c>
      <c r="AC74">
        <v>3600</v>
      </c>
    </row>
    <row r="75" spans="1:29" x14ac:dyDescent="0.3">
      <c r="A75">
        <v>2438</v>
      </c>
      <c r="B75">
        <v>2414</v>
      </c>
      <c r="C75">
        <v>1128</v>
      </c>
      <c r="E75" t="s">
        <v>125</v>
      </c>
      <c r="F75">
        <v>2438</v>
      </c>
      <c r="G75">
        <v>2414</v>
      </c>
      <c r="H75">
        <v>197</v>
      </c>
      <c r="I75" t="s">
        <v>146</v>
      </c>
      <c r="J75">
        <v>71</v>
      </c>
      <c r="K75" t="s">
        <v>9</v>
      </c>
      <c r="L75">
        <v>5</v>
      </c>
      <c r="M75" t="s">
        <v>20</v>
      </c>
      <c r="N75">
        <v>2023</v>
      </c>
      <c r="O75">
        <v>150000</v>
      </c>
      <c r="P75">
        <v>0.3</v>
      </c>
      <c r="Q75">
        <v>0.6</v>
      </c>
      <c r="R75">
        <v>10500.000000000002</v>
      </c>
      <c r="S75">
        <v>15000</v>
      </c>
      <c r="T75">
        <v>18000</v>
      </c>
      <c r="U75">
        <v>16500</v>
      </c>
      <c r="V75">
        <v>10500.000000000002</v>
      </c>
      <c r="W75">
        <v>12000</v>
      </c>
      <c r="X75">
        <v>9000</v>
      </c>
      <c r="Y75">
        <v>10500.000000000002</v>
      </c>
      <c r="Z75">
        <v>9000</v>
      </c>
      <c r="AA75">
        <v>15000</v>
      </c>
      <c r="AB75">
        <v>15000</v>
      </c>
      <c r="AC75">
        <v>9000</v>
      </c>
    </row>
    <row r="76" spans="1:29" x14ac:dyDescent="0.3">
      <c r="A76">
        <v>2439</v>
      </c>
      <c r="B76">
        <v>2415</v>
      </c>
      <c r="C76">
        <v>1129</v>
      </c>
      <c r="E76" t="s">
        <v>126</v>
      </c>
      <c r="F76">
        <v>2439</v>
      </c>
      <c r="G76">
        <v>2415</v>
      </c>
      <c r="H76">
        <v>197</v>
      </c>
      <c r="I76" t="s">
        <v>146</v>
      </c>
      <c r="J76">
        <v>71</v>
      </c>
      <c r="K76" t="s">
        <v>9</v>
      </c>
      <c r="L76">
        <v>5</v>
      </c>
      <c r="M76" t="s">
        <v>20</v>
      </c>
      <c r="N76">
        <v>2023</v>
      </c>
      <c r="O76">
        <v>100000</v>
      </c>
      <c r="P76">
        <v>0.3</v>
      </c>
      <c r="Q76">
        <v>0.6</v>
      </c>
      <c r="R76">
        <v>7000.0000000000009</v>
      </c>
      <c r="S76">
        <v>10000</v>
      </c>
      <c r="T76">
        <v>12000</v>
      </c>
      <c r="U76">
        <v>11000</v>
      </c>
      <c r="V76">
        <v>7000.0000000000009</v>
      </c>
      <c r="W76">
        <v>8000</v>
      </c>
      <c r="X76">
        <v>6000</v>
      </c>
      <c r="Y76">
        <v>7000.0000000000009</v>
      </c>
      <c r="Z76">
        <v>6000</v>
      </c>
      <c r="AA76">
        <v>10000</v>
      </c>
      <c r="AB76">
        <v>10000</v>
      </c>
      <c r="AC76">
        <v>6000</v>
      </c>
    </row>
    <row r="77" spans="1:29" x14ac:dyDescent="0.3">
      <c r="A77">
        <v>2440</v>
      </c>
      <c r="B77">
        <v>2416</v>
      </c>
      <c r="C77">
        <v>1130</v>
      </c>
      <c r="E77" t="s">
        <v>127</v>
      </c>
      <c r="F77">
        <v>2440</v>
      </c>
      <c r="G77">
        <v>2416</v>
      </c>
      <c r="H77">
        <v>45</v>
      </c>
      <c r="I77" t="s">
        <v>10</v>
      </c>
      <c r="J77">
        <v>71</v>
      </c>
      <c r="K77" t="s">
        <v>9</v>
      </c>
      <c r="L77">
        <v>5</v>
      </c>
      <c r="M77" t="s">
        <v>20</v>
      </c>
      <c r="N77">
        <v>2023</v>
      </c>
      <c r="O77">
        <v>40000</v>
      </c>
      <c r="P77">
        <v>0.2</v>
      </c>
      <c r="Q77">
        <v>0.6</v>
      </c>
      <c r="R77">
        <v>2800.0000000000005</v>
      </c>
      <c r="S77">
        <v>4000</v>
      </c>
      <c r="T77">
        <v>4800</v>
      </c>
      <c r="U77">
        <v>4400</v>
      </c>
      <c r="V77">
        <v>2800.0000000000005</v>
      </c>
      <c r="W77">
        <v>3200</v>
      </c>
      <c r="X77">
        <v>2400</v>
      </c>
      <c r="Y77">
        <v>2800.0000000000005</v>
      </c>
      <c r="Z77">
        <v>2400</v>
      </c>
      <c r="AA77">
        <v>4000</v>
      </c>
      <c r="AB77">
        <v>4000</v>
      </c>
      <c r="AC77">
        <v>2400</v>
      </c>
    </row>
    <row r="78" spans="1:29" x14ac:dyDescent="0.3">
      <c r="A78">
        <v>2441</v>
      </c>
      <c r="B78">
        <v>2417</v>
      </c>
      <c r="C78">
        <v>1134</v>
      </c>
      <c r="D78" t="s">
        <v>128</v>
      </c>
      <c r="E78" t="s">
        <v>129</v>
      </c>
      <c r="F78">
        <v>2441</v>
      </c>
      <c r="G78">
        <v>2417</v>
      </c>
      <c r="H78">
        <v>197</v>
      </c>
      <c r="I78" t="s">
        <v>146</v>
      </c>
      <c r="J78">
        <v>71</v>
      </c>
      <c r="K78" t="s">
        <v>9</v>
      </c>
      <c r="L78">
        <v>5</v>
      </c>
      <c r="M78" t="s">
        <v>20</v>
      </c>
      <c r="N78">
        <v>2023</v>
      </c>
      <c r="O78">
        <v>180000</v>
      </c>
      <c r="P78">
        <v>0.35</v>
      </c>
      <c r="Q78">
        <v>0.6</v>
      </c>
      <c r="R78">
        <v>12600.000000000002</v>
      </c>
      <c r="S78">
        <v>18000</v>
      </c>
      <c r="T78">
        <v>21600</v>
      </c>
      <c r="U78">
        <v>19800</v>
      </c>
      <c r="V78">
        <v>12600.000000000002</v>
      </c>
      <c r="W78">
        <v>14400</v>
      </c>
      <c r="X78">
        <v>10800</v>
      </c>
      <c r="Y78">
        <v>12600.000000000002</v>
      </c>
      <c r="Z78">
        <v>10800</v>
      </c>
      <c r="AA78">
        <v>18000</v>
      </c>
      <c r="AB78">
        <v>18000</v>
      </c>
      <c r="AC78">
        <v>10800</v>
      </c>
    </row>
    <row r="79" spans="1:29" x14ac:dyDescent="0.3">
      <c r="A79">
        <v>2442</v>
      </c>
      <c r="B79">
        <v>2418</v>
      </c>
      <c r="C79">
        <v>1137</v>
      </c>
      <c r="E79" t="s">
        <v>131</v>
      </c>
      <c r="F79">
        <v>2442</v>
      </c>
      <c r="G79">
        <v>2418</v>
      </c>
      <c r="H79">
        <v>197</v>
      </c>
      <c r="I79" t="s">
        <v>146</v>
      </c>
      <c r="J79">
        <v>71</v>
      </c>
      <c r="K79" t="s">
        <v>9</v>
      </c>
      <c r="L79">
        <v>5</v>
      </c>
      <c r="M79" t="s">
        <v>20</v>
      </c>
      <c r="N79">
        <v>2023</v>
      </c>
      <c r="O79">
        <v>120000</v>
      </c>
      <c r="P79">
        <v>0.2</v>
      </c>
      <c r="Q79">
        <v>0.6</v>
      </c>
      <c r="R79">
        <v>8400</v>
      </c>
      <c r="S79">
        <v>12000</v>
      </c>
      <c r="T79">
        <v>14400</v>
      </c>
      <c r="U79">
        <v>13200</v>
      </c>
      <c r="V79">
        <v>8400</v>
      </c>
      <c r="W79">
        <v>9600</v>
      </c>
      <c r="X79">
        <v>7200</v>
      </c>
      <c r="Y79">
        <v>8400</v>
      </c>
      <c r="Z79">
        <v>7200</v>
      </c>
      <c r="AA79">
        <v>12000</v>
      </c>
      <c r="AB79">
        <v>12000</v>
      </c>
      <c r="AC79">
        <v>7200</v>
      </c>
    </row>
    <row r="80" spans="1:29" x14ac:dyDescent="0.3">
      <c r="A80">
        <v>2443</v>
      </c>
      <c r="B80">
        <v>2419</v>
      </c>
      <c r="C80">
        <v>1140</v>
      </c>
      <c r="E80" t="s">
        <v>132</v>
      </c>
      <c r="F80">
        <v>2443</v>
      </c>
      <c r="G80">
        <v>2419</v>
      </c>
      <c r="H80">
        <v>45</v>
      </c>
      <c r="I80" t="s">
        <v>10</v>
      </c>
      <c r="J80">
        <v>71</v>
      </c>
      <c r="K80" t="s">
        <v>9</v>
      </c>
      <c r="L80">
        <v>5</v>
      </c>
      <c r="M80" t="s">
        <v>20</v>
      </c>
      <c r="N80">
        <v>2023</v>
      </c>
      <c r="O80">
        <v>60000</v>
      </c>
      <c r="P80">
        <v>0.3</v>
      </c>
      <c r="Q80">
        <v>0.6</v>
      </c>
      <c r="R80">
        <v>4200</v>
      </c>
      <c r="S80">
        <v>6000</v>
      </c>
      <c r="T80">
        <v>7200</v>
      </c>
      <c r="U80">
        <v>6600</v>
      </c>
      <c r="V80">
        <v>4200</v>
      </c>
      <c r="W80">
        <v>4800</v>
      </c>
      <c r="X80">
        <v>3600</v>
      </c>
      <c r="Y80">
        <v>4200</v>
      </c>
      <c r="Z80">
        <v>3600</v>
      </c>
      <c r="AA80">
        <v>6000</v>
      </c>
      <c r="AB80">
        <v>6000</v>
      </c>
      <c r="AC80">
        <v>3600</v>
      </c>
    </row>
    <row r="81" spans="1:29" x14ac:dyDescent="0.3">
      <c r="A81">
        <v>2444</v>
      </c>
      <c r="B81">
        <v>2420</v>
      </c>
      <c r="C81">
        <v>1146</v>
      </c>
      <c r="D81" t="s">
        <v>90</v>
      </c>
      <c r="E81" t="s">
        <v>91</v>
      </c>
      <c r="F81">
        <v>2444</v>
      </c>
      <c r="G81">
        <v>2420</v>
      </c>
      <c r="H81">
        <v>197</v>
      </c>
      <c r="I81" t="s">
        <v>146</v>
      </c>
      <c r="J81">
        <v>71</v>
      </c>
      <c r="K81" t="s">
        <v>9</v>
      </c>
      <c r="L81">
        <v>3</v>
      </c>
      <c r="M81" t="s">
        <v>14</v>
      </c>
      <c r="N81">
        <v>2023</v>
      </c>
      <c r="O81">
        <v>1</v>
      </c>
      <c r="P81">
        <v>0.6</v>
      </c>
      <c r="Q81">
        <v>0.6</v>
      </c>
      <c r="R81">
        <v>7.0000000000000007E-2</v>
      </c>
      <c r="S81">
        <v>0.1</v>
      </c>
      <c r="T81">
        <v>0.12</v>
      </c>
      <c r="U81">
        <v>0.11</v>
      </c>
      <c r="V81">
        <v>7.0000000000000007E-2</v>
      </c>
      <c r="W81">
        <v>0.08</v>
      </c>
      <c r="X81">
        <v>0.06</v>
      </c>
      <c r="Y81">
        <v>7.0000000000000007E-2</v>
      </c>
      <c r="Z81">
        <v>0.06</v>
      </c>
      <c r="AA81">
        <v>0.1</v>
      </c>
      <c r="AB81">
        <v>0.1</v>
      </c>
      <c r="AC81">
        <v>0.06</v>
      </c>
    </row>
    <row r="82" spans="1:29" x14ac:dyDescent="0.3">
      <c r="A82">
        <v>2445</v>
      </c>
      <c r="B82">
        <v>2421</v>
      </c>
      <c r="C82">
        <v>1146</v>
      </c>
      <c r="D82" t="s">
        <v>90</v>
      </c>
      <c r="E82" t="s">
        <v>91</v>
      </c>
      <c r="F82">
        <v>2445</v>
      </c>
      <c r="G82">
        <v>2421</v>
      </c>
      <c r="H82">
        <v>197</v>
      </c>
      <c r="I82" t="s">
        <v>146</v>
      </c>
      <c r="J82">
        <v>71</v>
      </c>
      <c r="K82" t="s">
        <v>9</v>
      </c>
      <c r="L82">
        <v>5</v>
      </c>
      <c r="M82" t="s">
        <v>20</v>
      </c>
      <c r="N82">
        <v>2023</v>
      </c>
      <c r="O82">
        <v>50000</v>
      </c>
      <c r="P82">
        <v>0.3</v>
      </c>
      <c r="Q82">
        <v>0.6</v>
      </c>
      <c r="R82">
        <v>3500.0000000000005</v>
      </c>
      <c r="S82">
        <v>5000</v>
      </c>
      <c r="T82">
        <v>6000</v>
      </c>
      <c r="U82">
        <v>5500</v>
      </c>
      <c r="V82">
        <v>3500.0000000000005</v>
      </c>
      <c r="W82">
        <v>4000</v>
      </c>
      <c r="X82">
        <v>3000</v>
      </c>
      <c r="Y82">
        <v>3500.0000000000005</v>
      </c>
      <c r="Z82">
        <v>3000</v>
      </c>
      <c r="AA82">
        <v>5000</v>
      </c>
      <c r="AB82">
        <v>5000</v>
      </c>
      <c r="AC82">
        <v>3000</v>
      </c>
    </row>
    <row r="83" spans="1:29" x14ac:dyDescent="0.3">
      <c r="A83">
        <v>2446</v>
      </c>
      <c r="B83">
        <v>2422</v>
      </c>
      <c r="C83">
        <v>1147</v>
      </c>
      <c r="D83" t="s">
        <v>92</v>
      </c>
      <c r="E83" t="s">
        <v>93</v>
      </c>
      <c r="F83">
        <v>2446</v>
      </c>
      <c r="G83">
        <v>2422</v>
      </c>
      <c r="H83">
        <v>197</v>
      </c>
      <c r="I83" t="s">
        <v>146</v>
      </c>
      <c r="J83">
        <v>71</v>
      </c>
      <c r="K83" t="s">
        <v>9</v>
      </c>
      <c r="L83">
        <v>3</v>
      </c>
      <c r="M83" t="s">
        <v>14</v>
      </c>
      <c r="N83">
        <v>2023</v>
      </c>
      <c r="O83">
        <v>70000</v>
      </c>
      <c r="P83">
        <v>0.55000000000000004</v>
      </c>
      <c r="Q83">
        <v>0.6</v>
      </c>
      <c r="R83">
        <v>0</v>
      </c>
      <c r="S83">
        <v>11900</v>
      </c>
      <c r="T83">
        <v>8400</v>
      </c>
      <c r="U83">
        <v>7700</v>
      </c>
      <c r="V83">
        <v>4900.0000000000009</v>
      </c>
      <c r="W83">
        <v>5600</v>
      </c>
      <c r="X83">
        <v>4200</v>
      </c>
      <c r="Y83">
        <v>4900.0000000000009</v>
      </c>
      <c r="Z83">
        <v>4200</v>
      </c>
      <c r="AA83">
        <v>7000</v>
      </c>
      <c r="AB83">
        <v>7000</v>
      </c>
      <c r="AC83">
        <v>4200</v>
      </c>
    </row>
    <row r="84" spans="1:29" x14ac:dyDescent="0.3">
      <c r="A84">
        <v>2447</v>
      </c>
      <c r="B84">
        <v>2423</v>
      </c>
      <c r="C84">
        <v>1148</v>
      </c>
      <c r="D84" t="s">
        <v>94</v>
      </c>
      <c r="E84" t="s">
        <v>95</v>
      </c>
      <c r="F84">
        <v>2447</v>
      </c>
      <c r="G84">
        <v>2423</v>
      </c>
      <c r="H84">
        <v>197</v>
      </c>
      <c r="I84" t="s">
        <v>146</v>
      </c>
      <c r="J84">
        <v>71</v>
      </c>
      <c r="K84" t="s">
        <v>9</v>
      </c>
      <c r="L84">
        <v>3</v>
      </c>
      <c r="M84" t="s">
        <v>14</v>
      </c>
      <c r="N84">
        <v>2023</v>
      </c>
      <c r="O84">
        <v>1</v>
      </c>
      <c r="P84">
        <v>0.6</v>
      </c>
      <c r="Q84">
        <v>0.6</v>
      </c>
      <c r="R84">
        <v>7.0000000000000007E-2</v>
      </c>
      <c r="S84">
        <v>0.1</v>
      </c>
      <c r="T84">
        <v>0.12</v>
      </c>
      <c r="U84">
        <v>0.11</v>
      </c>
      <c r="V84">
        <v>7.0000000000000007E-2</v>
      </c>
      <c r="W84">
        <v>0.08</v>
      </c>
      <c r="X84">
        <v>0.06</v>
      </c>
      <c r="Y84">
        <v>7.0000000000000007E-2</v>
      </c>
      <c r="Z84">
        <v>0.06</v>
      </c>
      <c r="AA84">
        <v>0.1</v>
      </c>
      <c r="AB84">
        <v>0.1</v>
      </c>
      <c r="AC84">
        <v>0.06</v>
      </c>
    </row>
    <row r="85" spans="1:29" x14ac:dyDescent="0.3">
      <c r="A85">
        <v>2448</v>
      </c>
      <c r="B85">
        <v>2424</v>
      </c>
      <c r="C85">
        <v>1148</v>
      </c>
      <c r="D85" t="s">
        <v>94</v>
      </c>
      <c r="E85" t="s">
        <v>95</v>
      </c>
      <c r="F85">
        <v>2448</v>
      </c>
      <c r="G85">
        <v>2424</v>
      </c>
      <c r="H85">
        <v>197</v>
      </c>
      <c r="I85" t="s">
        <v>146</v>
      </c>
      <c r="J85">
        <v>71</v>
      </c>
      <c r="K85" t="s">
        <v>9</v>
      </c>
      <c r="L85">
        <v>5</v>
      </c>
      <c r="M85" t="s">
        <v>20</v>
      </c>
      <c r="N85">
        <v>2023</v>
      </c>
      <c r="O85">
        <v>50000</v>
      </c>
      <c r="P85">
        <v>0.35</v>
      </c>
      <c r="Q85">
        <v>0.6</v>
      </c>
      <c r="R85">
        <v>3500.0000000000005</v>
      </c>
      <c r="S85">
        <v>5000</v>
      </c>
      <c r="T85">
        <v>6000</v>
      </c>
      <c r="U85">
        <v>5500</v>
      </c>
      <c r="V85">
        <v>3500.0000000000005</v>
      </c>
      <c r="W85">
        <v>4000</v>
      </c>
      <c r="X85">
        <v>3000</v>
      </c>
      <c r="Y85">
        <v>3500.0000000000005</v>
      </c>
      <c r="Z85">
        <v>3000</v>
      </c>
      <c r="AA85">
        <v>5000</v>
      </c>
      <c r="AB85">
        <v>5000</v>
      </c>
      <c r="AC85">
        <v>3000</v>
      </c>
    </row>
    <row r="86" spans="1:29" x14ac:dyDescent="0.3">
      <c r="A86">
        <v>2449</v>
      </c>
      <c r="B86">
        <v>2425</v>
      </c>
      <c r="C86">
        <v>1153</v>
      </c>
      <c r="D86" t="s">
        <v>96</v>
      </c>
      <c r="E86" t="s">
        <v>97</v>
      </c>
      <c r="F86">
        <v>2449</v>
      </c>
      <c r="G86">
        <v>2425</v>
      </c>
      <c r="H86">
        <v>197</v>
      </c>
      <c r="I86" t="s">
        <v>146</v>
      </c>
      <c r="J86">
        <v>71</v>
      </c>
      <c r="K86" t="s">
        <v>9</v>
      </c>
      <c r="L86">
        <v>3</v>
      </c>
      <c r="M86" t="s">
        <v>14</v>
      </c>
      <c r="N86">
        <v>2023</v>
      </c>
      <c r="O86">
        <v>1</v>
      </c>
      <c r="P86">
        <v>0.6</v>
      </c>
      <c r="Q86">
        <v>0.6</v>
      </c>
      <c r="R86">
        <v>7.0000000000000007E-2</v>
      </c>
      <c r="S86">
        <v>0.1</v>
      </c>
      <c r="T86">
        <v>0.12</v>
      </c>
      <c r="U86">
        <v>0.11</v>
      </c>
      <c r="V86">
        <v>7.0000000000000007E-2</v>
      </c>
      <c r="W86">
        <v>0.08</v>
      </c>
      <c r="X86">
        <v>0.06</v>
      </c>
      <c r="Y86">
        <v>7.0000000000000007E-2</v>
      </c>
      <c r="Z86">
        <v>0.06</v>
      </c>
      <c r="AA86">
        <v>0.1</v>
      </c>
      <c r="AB86">
        <v>0.1</v>
      </c>
      <c r="AC86">
        <v>0.06</v>
      </c>
    </row>
    <row r="87" spans="1:29" x14ac:dyDescent="0.3">
      <c r="A87">
        <v>2450</v>
      </c>
      <c r="B87">
        <v>2426</v>
      </c>
      <c r="C87">
        <v>1153</v>
      </c>
      <c r="D87" t="s">
        <v>96</v>
      </c>
      <c r="E87" t="s">
        <v>97</v>
      </c>
      <c r="F87">
        <v>2450</v>
      </c>
      <c r="G87">
        <v>2426</v>
      </c>
      <c r="H87">
        <v>197</v>
      </c>
      <c r="I87" t="s">
        <v>146</v>
      </c>
      <c r="J87">
        <v>71</v>
      </c>
      <c r="K87" t="s">
        <v>9</v>
      </c>
      <c r="L87">
        <v>1</v>
      </c>
      <c r="M87" t="s">
        <v>18</v>
      </c>
      <c r="N87">
        <v>2023</v>
      </c>
      <c r="O87">
        <v>1</v>
      </c>
      <c r="P87">
        <v>0.6</v>
      </c>
      <c r="Q87">
        <v>0.6</v>
      </c>
      <c r="R87">
        <v>7.0000000000000007E-2</v>
      </c>
      <c r="S87">
        <v>0.1</v>
      </c>
      <c r="T87">
        <v>0.12</v>
      </c>
      <c r="U87">
        <v>0.11</v>
      </c>
      <c r="V87">
        <v>7.0000000000000007E-2</v>
      </c>
      <c r="W87">
        <v>0.08</v>
      </c>
      <c r="X87">
        <v>0.06</v>
      </c>
      <c r="Y87">
        <v>7.0000000000000007E-2</v>
      </c>
      <c r="Z87">
        <v>0.06</v>
      </c>
      <c r="AA87">
        <v>0.1</v>
      </c>
      <c r="AB87">
        <v>0.1</v>
      </c>
      <c r="AC87">
        <v>0.06</v>
      </c>
    </row>
    <row r="88" spans="1:29" x14ac:dyDescent="0.3">
      <c r="A88">
        <v>2451</v>
      </c>
      <c r="B88">
        <v>2427</v>
      </c>
      <c r="C88">
        <v>1160</v>
      </c>
      <c r="D88" t="s">
        <v>98</v>
      </c>
      <c r="E88" t="s">
        <v>99</v>
      </c>
      <c r="F88">
        <v>2451</v>
      </c>
      <c r="G88">
        <v>2427</v>
      </c>
      <c r="H88">
        <v>197</v>
      </c>
      <c r="I88" t="s">
        <v>146</v>
      </c>
      <c r="J88">
        <v>71</v>
      </c>
      <c r="K88" t="s">
        <v>9</v>
      </c>
      <c r="L88">
        <v>5</v>
      </c>
      <c r="M88" t="s">
        <v>20</v>
      </c>
      <c r="N88">
        <v>2023</v>
      </c>
      <c r="O88">
        <v>40000</v>
      </c>
      <c r="P88">
        <v>0.35</v>
      </c>
      <c r="Q88">
        <v>0.6</v>
      </c>
      <c r="R88">
        <v>2800.0000000000005</v>
      </c>
      <c r="S88">
        <v>4000</v>
      </c>
      <c r="T88">
        <v>4800</v>
      </c>
      <c r="U88">
        <v>4400</v>
      </c>
      <c r="V88">
        <v>2800.0000000000005</v>
      </c>
      <c r="W88">
        <v>3200</v>
      </c>
      <c r="X88">
        <v>2400</v>
      </c>
      <c r="Y88">
        <v>2800.0000000000005</v>
      </c>
      <c r="Z88">
        <v>2400</v>
      </c>
      <c r="AA88">
        <v>4000</v>
      </c>
      <c r="AB88">
        <v>4000</v>
      </c>
      <c r="AC88">
        <v>2400</v>
      </c>
    </row>
    <row r="89" spans="1:29" x14ac:dyDescent="0.3">
      <c r="A89">
        <v>2452</v>
      </c>
      <c r="B89">
        <v>2428</v>
      </c>
      <c r="C89">
        <v>1164</v>
      </c>
      <c r="E89" t="s">
        <v>118</v>
      </c>
      <c r="F89">
        <v>2452</v>
      </c>
      <c r="G89">
        <v>2428</v>
      </c>
      <c r="H89">
        <v>181</v>
      </c>
      <c r="I89" t="s">
        <v>23</v>
      </c>
      <c r="J89">
        <v>71</v>
      </c>
      <c r="K89" t="s">
        <v>9</v>
      </c>
      <c r="L89">
        <v>1</v>
      </c>
      <c r="M89" t="s">
        <v>18</v>
      </c>
      <c r="N89">
        <v>2023</v>
      </c>
      <c r="O89">
        <v>80000</v>
      </c>
      <c r="P89">
        <v>0.5</v>
      </c>
      <c r="Q89">
        <v>0.6</v>
      </c>
      <c r="R89">
        <v>0</v>
      </c>
      <c r="S89">
        <v>13600</v>
      </c>
      <c r="T89">
        <v>9600</v>
      </c>
      <c r="U89">
        <v>8800</v>
      </c>
      <c r="V89">
        <v>5600.0000000000009</v>
      </c>
      <c r="W89">
        <v>6400</v>
      </c>
      <c r="X89">
        <v>4800</v>
      </c>
      <c r="Y89">
        <v>5600.0000000000009</v>
      </c>
      <c r="Z89">
        <v>4800</v>
      </c>
      <c r="AA89">
        <v>8000</v>
      </c>
      <c r="AB89">
        <v>8000</v>
      </c>
      <c r="AC89">
        <v>4800</v>
      </c>
    </row>
    <row r="90" spans="1:29" x14ac:dyDescent="0.3">
      <c r="A90">
        <v>2453</v>
      </c>
      <c r="B90">
        <v>2429</v>
      </c>
      <c r="C90">
        <v>1166</v>
      </c>
      <c r="D90" t="s">
        <v>78</v>
      </c>
      <c r="E90" t="s">
        <v>79</v>
      </c>
      <c r="F90">
        <v>2453</v>
      </c>
      <c r="G90">
        <v>2429</v>
      </c>
      <c r="H90">
        <v>182</v>
      </c>
      <c r="I90" t="s">
        <v>145</v>
      </c>
      <c r="J90">
        <v>71</v>
      </c>
      <c r="K90" t="s">
        <v>9</v>
      </c>
      <c r="L90">
        <v>3</v>
      </c>
      <c r="M90" t="s">
        <v>14</v>
      </c>
      <c r="N90">
        <v>2023</v>
      </c>
      <c r="O90">
        <v>240000</v>
      </c>
      <c r="P90">
        <v>0.55000000000000004</v>
      </c>
      <c r="Q90">
        <v>0.6</v>
      </c>
      <c r="R90">
        <v>16800</v>
      </c>
      <c r="S90">
        <v>24000</v>
      </c>
      <c r="T90">
        <v>28800</v>
      </c>
      <c r="U90">
        <v>26400</v>
      </c>
      <c r="V90">
        <v>16800</v>
      </c>
      <c r="W90">
        <v>19200</v>
      </c>
      <c r="X90">
        <v>14400</v>
      </c>
      <c r="Y90">
        <v>16800</v>
      </c>
      <c r="Z90">
        <v>14400</v>
      </c>
      <c r="AA90">
        <v>24000</v>
      </c>
      <c r="AB90">
        <v>24000</v>
      </c>
      <c r="AC90">
        <v>14400</v>
      </c>
    </row>
    <row r="91" spans="1:29" x14ac:dyDescent="0.3">
      <c r="A91">
        <v>2454</v>
      </c>
      <c r="B91">
        <v>2430</v>
      </c>
      <c r="C91">
        <v>1166</v>
      </c>
      <c r="D91" t="s">
        <v>78</v>
      </c>
      <c r="E91" t="s">
        <v>79</v>
      </c>
      <c r="F91">
        <v>2454</v>
      </c>
      <c r="G91">
        <v>2430</v>
      </c>
      <c r="H91">
        <v>181</v>
      </c>
      <c r="I91" t="s">
        <v>23</v>
      </c>
      <c r="J91">
        <v>71</v>
      </c>
      <c r="K91" t="s">
        <v>9</v>
      </c>
      <c r="L91">
        <v>1</v>
      </c>
      <c r="M91" t="s">
        <v>18</v>
      </c>
      <c r="N91">
        <v>2023</v>
      </c>
      <c r="O91">
        <v>260000</v>
      </c>
      <c r="P91">
        <v>0.55000000000000004</v>
      </c>
      <c r="Q91">
        <v>0.6</v>
      </c>
      <c r="R91">
        <v>0</v>
      </c>
      <c r="S91">
        <v>44200</v>
      </c>
      <c r="T91">
        <v>31200</v>
      </c>
      <c r="U91">
        <v>28600</v>
      </c>
      <c r="V91">
        <v>18200</v>
      </c>
      <c r="W91">
        <v>20800</v>
      </c>
      <c r="X91">
        <v>15600</v>
      </c>
      <c r="Y91">
        <v>18200</v>
      </c>
      <c r="Z91">
        <v>15600</v>
      </c>
      <c r="AA91">
        <v>26000</v>
      </c>
      <c r="AB91">
        <v>26000</v>
      </c>
      <c r="AC91">
        <v>15600</v>
      </c>
    </row>
    <row r="92" spans="1:29" x14ac:dyDescent="0.3">
      <c r="A92">
        <v>2455</v>
      </c>
      <c r="B92">
        <v>2431</v>
      </c>
      <c r="C92">
        <v>1170</v>
      </c>
      <c r="D92" t="s">
        <v>80</v>
      </c>
      <c r="E92" t="s">
        <v>81</v>
      </c>
      <c r="F92">
        <v>2455</v>
      </c>
      <c r="G92">
        <v>2431</v>
      </c>
      <c r="H92">
        <v>182</v>
      </c>
      <c r="I92" t="s">
        <v>40</v>
      </c>
      <c r="J92">
        <v>71</v>
      </c>
      <c r="K92" t="s">
        <v>9</v>
      </c>
      <c r="L92">
        <v>3</v>
      </c>
      <c r="M92" t="s">
        <v>14</v>
      </c>
      <c r="N92">
        <v>2023</v>
      </c>
      <c r="O92">
        <v>125000</v>
      </c>
      <c r="P92">
        <v>0.5</v>
      </c>
      <c r="Q92">
        <v>0.6</v>
      </c>
      <c r="R92">
        <v>0</v>
      </c>
      <c r="S92">
        <v>23750</v>
      </c>
      <c r="T92">
        <v>15000</v>
      </c>
      <c r="U92">
        <v>13750</v>
      </c>
      <c r="V92">
        <v>8750</v>
      </c>
      <c r="W92">
        <v>10000</v>
      </c>
      <c r="X92">
        <v>7500</v>
      </c>
      <c r="Y92">
        <v>8750</v>
      </c>
      <c r="Z92">
        <v>7500</v>
      </c>
      <c r="AA92">
        <v>12500</v>
      </c>
      <c r="AB92">
        <v>12500</v>
      </c>
      <c r="AC92">
        <v>7500</v>
      </c>
    </row>
    <row r="93" spans="1:29" x14ac:dyDescent="0.3">
      <c r="A93">
        <v>2456</v>
      </c>
      <c r="B93">
        <v>2432</v>
      </c>
      <c r="C93">
        <v>1170</v>
      </c>
      <c r="D93" t="s">
        <v>80</v>
      </c>
      <c r="E93" t="s">
        <v>81</v>
      </c>
      <c r="F93">
        <v>2456</v>
      </c>
      <c r="G93">
        <v>2432</v>
      </c>
      <c r="H93">
        <v>182</v>
      </c>
      <c r="I93" t="s">
        <v>40</v>
      </c>
      <c r="J93">
        <v>71</v>
      </c>
      <c r="K93" t="s">
        <v>9</v>
      </c>
      <c r="L93">
        <v>1</v>
      </c>
      <c r="M93" t="s">
        <v>18</v>
      </c>
      <c r="N93">
        <v>2023</v>
      </c>
      <c r="O93">
        <v>125000</v>
      </c>
      <c r="P93">
        <v>0.5</v>
      </c>
      <c r="Q93">
        <v>0.6</v>
      </c>
      <c r="R93">
        <v>0</v>
      </c>
      <c r="S93">
        <v>21250</v>
      </c>
      <c r="T93">
        <v>15000</v>
      </c>
      <c r="U93">
        <v>13750</v>
      </c>
      <c r="V93">
        <v>8750</v>
      </c>
      <c r="W93">
        <v>10000</v>
      </c>
      <c r="X93">
        <v>7500</v>
      </c>
      <c r="Y93">
        <v>8750</v>
      </c>
      <c r="Z93">
        <v>7500</v>
      </c>
      <c r="AA93">
        <v>12500</v>
      </c>
      <c r="AB93">
        <v>12500</v>
      </c>
      <c r="AC93">
        <v>7500</v>
      </c>
    </row>
    <row r="94" spans="1:29" x14ac:dyDescent="0.3">
      <c r="A94">
        <v>2457</v>
      </c>
      <c r="B94">
        <v>2433</v>
      </c>
      <c r="C94">
        <v>1204</v>
      </c>
      <c r="D94" t="s">
        <v>107</v>
      </c>
      <c r="E94" t="s">
        <v>108</v>
      </c>
      <c r="F94">
        <v>2457</v>
      </c>
      <c r="G94">
        <v>2433</v>
      </c>
      <c r="H94">
        <v>197</v>
      </c>
      <c r="I94" t="s">
        <v>146</v>
      </c>
      <c r="J94">
        <v>71</v>
      </c>
      <c r="K94" t="s">
        <v>9</v>
      </c>
      <c r="L94">
        <v>3</v>
      </c>
      <c r="M94" t="s">
        <v>14</v>
      </c>
      <c r="N94">
        <v>2023</v>
      </c>
      <c r="O94">
        <v>20000</v>
      </c>
      <c r="P94">
        <v>0.5</v>
      </c>
      <c r="Q94">
        <v>0.6</v>
      </c>
      <c r="R94">
        <v>0</v>
      </c>
      <c r="S94">
        <v>3400</v>
      </c>
      <c r="T94">
        <v>2400</v>
      </c>
      <c r="U94">
        <v>2200</v>
      </c>
      <c r="V94">
        <v>1400.0000000000002</v>
      </c>
      <c r="W94">
        <v>1600</v>
      </c>
      <c r="X94">
        <v>1200</v>
      </c>
      <c r="Y94">
        <v>1400.0000000000002</v>
      </c>
      <c r="Z94">
        <v>1200</v>
      </c>
      <c r="AA94">
        <v>2000</v>
      </c>
      <c r="AB94">
        <v>2000</v>
      </c>
      <c r="AC94">
        <v>1200</v>
      </c>
    </row>
    <row r="95" spans="1:29" x14ac:dyDescent="0.3">
      <c r="A95">
        <v>2458</v>
      </c>
      <c r="B95">
        <v>2434</v>
      </c>
      <c r="C95">
        <v>1206</v>
      </c>
      <c r="D95" t="s">
        <v>111</v>
      </c>
      <c r="E95" t="s">
        <v>112</v>
      </c>
      <c r="F95">
        <v>2458</v>
      </c>
      <c r="G95">
        <v>2434</v>
      </c>
      <c r="H95">
        <v>197</v>
      </c>
      <c r="I95" t="s">
        <v>146</v>
      </c>
      <c r="J95">
        <v>71</v>
      </c>
      <c r="K95" t="s">
        <v>9</v>
      </c>
      <c r="L95">
        <v>3</v>
      </c>
      <c r="M95" t="s">
        <v>14</v>
      </c>
      <c r="N95">
        <v>2023</v>
      </c>
      <c r="O95">
        <v>60000</v>
      </c>
      <c r="P95">
        <v>0.55000000000000004</v>
      </c>
      <c r="Q95">
        <v>0.6</v>
      </c>
      <c r="R95">
        <v>0</v>
      </c>
      <c r="S95">
        <v>10200</v>
      </c>
      <c r="T95">
        <v>7200</v>
      </c>
      <c r="U95">
        <v>6600</v>
      </c>
      <c r="V95">
        <v>4200</v>
      </c>
      <c r="W95">
        <v>4800</v>
      </c>
      <c r="X95">
        <v>3600</v>
      </c>
      <c r="Y95">
        <v>4200</v>
      </c>
      <c r="Z95">
        <v>3600</v>
      </c>
      <c r="AA95">
        <v>6000</v>
      </c>
      <c r="AB95">
        <v>6000</v>
      </c>
      <c r="AC95">
        <v>3600</v>
      </c>
    </row>
    <row r="96" spans="1:29" x14ac:dyDescent="0.3">
      <c r="A96">
        <v>2459</v>
      </c>
      <c r="B96">
        <v>2435</v>
      </c>
      <c r="C96">
        <v>1206</v>
      </c>
      <c r="D96" t="s">
        <v>111</v>
      </c>
      <c r="E96" t="s">
        <v>112</v>
      </c>
      <c r="F96">
        <v>2459</v>
      </c>
      <c r="G96">
        <v>2435</v>
      </c>
      <c r="H96">
        <v>197</v>
      </c>
      <c r="I96" t="s">
        <v>146</v>
      </c>
      <c r="J96">
        <v>71</v>
      </c>
      <c r="K96" t="s">
        <v>9</v>
      </c>
      <c r="L96">
        <v>1</v>
      </c>
      <c r="M96" t="s">
        <v>18</v>
      </c>
      <c r="N96">
        <v>2023</v>
      </c>
      <c r="O96">
        <v>40000</v>
      </c>
      <c r="P96">
        <v>0.55000000000000004</v>
      </c>
      <c r="Q96">
        <v>0.6</v>
      </c>
      <c r="R96">
        <v>0</v>
      </c>
      <c r="S96">
        <v>6800</v>
      </c>
      <c r="T96">
        <v>4800</v>
      </c>
      <c r="U96">
        <v>4400</v>
      </c>
      <c r="V96">
        <v>2800.0000000000005</v>
      </c>
      <c r="W96">
        <v>3200</v>
      </c>
      <c r="X96">
        <v>2400</v>
      </c>
      <c r="Y96">
        <v>2800.0000000000005</v>
      </c>
      <c r="Z96">
        <v>2400</v>
      </c>
      <c r="AA96">
        <v>4000</v>
      </c>
      <c r="AB96">
        <v>4000</v>
      </c>
      <c r="AC96">
        <v>2400</v>
      </c>
    </row>
    <row r="97" spans="1:29" x14ac:dyDescent="0.3">
      <c r="A97">
        <v>2460</v>
      </c>
      <c r="B97">
        <v>2436</v>
      </c>
      <c r="C97">
        <v>1222</v>
      </c>
      <c r="D97" t="s">
        <v>113</v>
      </c>
      <c r="E97" t="s">
        <v>114</v>
      </c>
      <c r="F97">
        <v>2460</v>
      </c>
      <c r="G97">
        <v>2436</v>
      </c>
      <c r="H97">
        <v>45</v>
      </c>
      <c r="I97" t="s">
        <v>10</v>
      </c>
      <c r="J97">
        <v>71</v>
      </c>
      <c r="K97" t="s">
        <v>9</v>
      </c>
      <c r="L97">
        <v>3</v>
      </c>
      <c r="M97" t="s">
        <v>14</v>
      </c>
      <c r="N97">
        <v>2023</v>
      </c>
      <c r="O97">
        <v>75000</v>
      </c>
      <c r="P97">
        <v>0.4</v>
      </c>
      <c r="Q97">
        <v>0.6</v>
      </c>
      <c r="R97">
        <v>0</v>
      </c>
      <c r="S97">
        <v>12250</v>
      </c>
      <c r="T97">
        <v>9000</v>
      </c>
      <c r="U97">
        <v>8250</v>
      </c>
      <c r="V97">
        <v>5250.0000000000009</v>
      </c>
      <c r="W97">
        <v>6000</v>
      </c>
      <c r="X97">
        <v>4500</v>
      </c>
      <c r="Y97">
        <v>5250.0000000000009</v>
      </c>
      <c r="Z97">
        <v>4500</v>
      </c>
      <c r="AA97">
        <v>7500</v>
      </c>
      <c r="AB97">
        <v>7500</v>
      </c>
      <c r="AC97">
        <v>4500</v>
      </c>
    </row>
    <row r="98" spans="1:29" x14ac:dyDescent="0.3">
      <c r="A98">
        <v>2507</v>
      </c>
      <c r="B98">
        <v>2483</v>
      </c>
      <c r="C98">
        <v>1291</v>
      </c>
      <c r="E98" t="s">
        <v>150</v>
      </c>
      <c r="F98">
        <v>2507</v>
      </c>
      <c r="G98">
        <v>2483</v>
      </c>
      <c r="H98">
        <v>196</v>
      </c>
      <c r="I98" t="s">
        <v>148</v>
      </c>
      <c r="J98">
        <v>71</v>
      </c>
      <c r="K98" t="s">
        <v>9</v>
      </c>
      <c r="L98">
        <v>5</v>
      </c>
      <c r="M98" t="s">
        <v>20</v>
      </c>
      <c r="N98">
        <v>2023</v>
      </c>
      <c r="O98">
        <v>60000</v>
      </c>
      <c r="P98">
        <v>0.2</v>
      </c>
      <c r="Q98">
        <v>0.6</v>
      </c>
      <c r="R98">
        <v>4200</v>
      </c>
      <c r="S98">
        <v>6000</v>
      </c>
      <c r="T98">
        <v>7200</v>
      </c>
      <c r="U98">
        <v>6600</v>
      </c>
      <c r="V98">
        <v>4200</v>
      </c>
      <c r="W98">
        <v>4800</v>
      </c>
      <c r="X98">
        <v>3600</v>
      </c>
      <c r="Y98">
        <v>4200</v>
      </c>
      <c r="Z98">
        <v>3600</v>
      </c>
      <c r="AA98">
        <v>6000</v>
      </c>
      <c r="AB98">
        <v>6000</v>
      </c>
      <c r="AC98">
        <v>3600</v>
      </c>
    </row>
    <row r="99" spans="1:29" x14ac:dyDescent="0.3">
      <c r="A99">
        <v>2508</v>
      </c>
      <c r="B99">
        <v>2484</v>
      </c>
      <c r="C99">
        <v>1292</v>
      </c>
      <c r="E99" t="s">
        <v>151</v>
      </c>
      <c r="F99">
        <v>2508</v>
      </c>
      <c r="G99">
        <v>2484</v>
      </c>
      <c r="H99">
        <v>196</v>
      </c>
      <c r="I99" t="s">
        <v>148</v>
      </c>
      <c r="J99">
        <v>71</v>
      </c>
      <c r="K99" t="s">
        <v>9</v>
      </c>
      <c r="L99">
        <v>5</v>
      </c>
      <c r="M99" t="s">
        <v>20</v>
      </c>
      <c r="N99">
        <v>2023</v>
      </c>
      <c r="O99">
        <v>40000</v>
      </c>
      <c r="P99">
        <v>0.2</v>
      </c>
      <c r="Q99">
        <v>0.6</v>
      </c>
      <c r="R99">
        <v>2800.0000000000005</v>
      </c>
      <c r="S99">
        <v>4000</v>
      </c>
      <c r="T99">
        <v>4800</v>
      </c>
      <c r="U99">
        <v>4400</v>
      </c>
      <c r="V99">
        <v>2800.0000000000005</v>
      </c>
      <c r="W99">
        <v>3200</v>
      </c>
      <c r="X99">
        <v>2400</v>
      </c>
      <c r="Y99">
        <v>2800.0000000000005</v>
      </c>
      <c r="Z99">
        <v>2400</v>
      </c>
      <c r="AA99">
        <v>4000</v>
      </c>
      <c r="AB99">
        <v>4000</v>
      </c>
      <c r="AC99">
        <v>2400</v>
      </c>
    </row>
    <row r="100" spans="1:29" x14ac:dyDescent="0.3">
      <c r="A100">
        <v>2509</v>
      </c>
      <c r="B100">
        <v>2485</v>
      </c>
      <c r="C100">
        <v>1293</v>
      </c>
      <c r="E100" t="s">
        <v>152</v>
      </c>
      <c r="F100">
        <v>2509</v>
      </c>
      <c r="G100">
        <v>2485</v>
      </c>
      <c r="H100">
        <v>196</v>
      </c>
      <c r="I100" t="s">
        <v>148</v>
      </c>
      <c r="J100">
        <v>71</v>
      </c>
      <c r="K100" t="s">
        <v>9</v>
      </c>
      <c r="L100">
        <v>5</v>
      </c>
      <c r="M100" t="s">
        <v>20</v>
      </c>
      <c r="N100">
        <v>2023</v>
      </c>
      <c r="O100">
        <v>40000</v>
      </c>
      <c r="P100">
        <v>0.2</v>
      </c>
      <c r="Q100">
        <v>0.6</v>
      </c>
      <c r="R100">
        <v>2800.0000000000005</v>
      </c>
      <c r="S100">
        <v>4000</v>
      </c>
      <c r="T100">
        <v>4800</v>
      </c>
      <c r="U100">
        <v>4400</v>
      </c>
      <c r="V100">
        <v>2800.0000000000005</v>
      </c>
      <c r="W100">
        <v>3200</v>
      </c>
      <c r="X100">
        <v>2400</v>
      </c>
      <c r="Y100">
        <v>2800.0000000000005</v>
      </c>
      <c r="Z100">
        <v>2400</v>
      </c>
      <c r="AA100">
        <v>4000</v>
      </c>
      <c r="AB100">
        <v>4000</v>
      </c>
      <c r="AC100">
        <v>2400</v>
      </c>
    </row>
    <row r="101" spans="1:29" x14ac:dyDescent="0.3">
      <c r="A101">
        <v>2510</v>
      </c>
      <c r="B101">
        <v>2486</v>
      </c>
      <c r="C101">
        <v>1294</v>
      </c>
      <c r="E101" t="s">
        <v>153</v>
      </c>
      <c r="F101">
        <v>2510</v>
      </c>
      <c r="G101">
        <v>2486</v>
      </c>
      <c r="H101">
        <v>196</v>
      </c>
      <c r="I101" t="s">
        <v>148</v>
      </c>
      <c r="J101">
        <v>71</v>
      </c>
      <c r="K101" t="s">
        <v>9</v>
      </c>
      <c r="L101">
        <v>5</v>
      </c>
      <c r="M101" t="s">
        <v>20</v>
      </c>
      <c r="N101">
        <v>2023</v>
      </c>
      <c r="O101">
        <v>75000</v>
      </c>
      <c r="P101">
        <v>0.2</v>
      </c>
      <c r="Q101">
        <v>0.6</v>
      </c>
      <c r="R101">
        <v>5250.0000000000009</v>
      </c>
      <c r="S101">
        <v>7500</v>
      </c>
      <c r="T101">
        <v>9000</v>
      </c>
      <c r="U101">
        <v>8250</v>
      </c>
      <c r="V101">
        <v>5250.0000000000009</v>
      </c>
      <c r="W101">
        <v>6000</v>
      </c>
      <c r="X101">
        <v>4500</v>
      </c>
      <c r="Y101">
        <v>5250.0000000000009</v>
      </c>
      <c r="Z101">
        <v>4500</v>
      </c>
      <c r="AA101">
        <v>7500</v>
      </c>
      <c r="AB101">
        <v>7500</v>
      </c>
      <c r="AC101">
        <v>4500</v>
      </c>
    </row>
    <row r="102" spans="1:29" x14ac:dyDescent="0.3">
      <c r="A102">
        <v>2513</v>
      </c>
      <c r="B102">
        <v>2489</v>
      </c>
      <c r="C102">
        <v>1297</v>
      </c>
      <c r="E102" t="s">
        <v>156</v>
      </c>
      <c r="F102">
        <v>2513</v>
      </c>
      <c r="G102">
        <v>2489</v>
      </c>
      <c r="H102">
        <v>196</v>
      </c>
      <c r="I102" t="s">
        <v>148</v>
      </c>
      <c r="J102">
        <v>71</v>
      </c>
      <c r="K102" t="s">
        <v>9</v>
      </c>
      <c r="L102">
        <v>5</v>
      </c>
      <c r="M102" t="s">
        <v>20</v>
      </c>
      <c r="N102">
        <v>2023</v>
      </c>
      <c r="O102">
        <v>30000</v>
      </c>
      <c r="P102">
        <v>0.2</v>
      </c>
      <c r="Q102">
        <v>0.6</v>
      </c>
      <c r="R102">
        <v>2100</v>
      </c>
      <c r="S102">
        <v>3000</v>
      </c>
      <c r="T102">
        <v>3600</v>
      </c>
      <c r="U102">
        <v>3300</v>
      </c>
      <c r="V102">
        <v>2100</v>
      </c>
      <c r="W102">
        <v>2400</v>
      </c>
      <c r="X102">
        <v>1800</v>
      </c>
      <c r="Y102">
        <v>2100</v>
      </c>
      <c r="Z102">
        <v>1800</v>
      </c>
      <c r="AA102">
        <v>3000</v>
      </c>
      <c r="AB102">
        <v>3000</v>
      </c>
      <c r="AC102">
        <v>1800</v>
      </c>
    </row>
    <row r="103" spans="1:29" x14ac:dyDescent="0.3">
      <c r="A103">
        <v>2514</v>
      </c>
      <c r="B103">
        <v>2490</v>
      </c>
      <c r="C103">
        <v>1298</v>
      </c>
      <c r="E103" t="s">
        <v>157</v>
      </c>
      <c r="F103">
        <v>2514</v>
      </c>
      <c r="G103">
        <v>2490</v>
      </c>
      <c r="H103">
        <v>196</v>
      </c>
      <c r="I103" t="s">
        <v>148</v>
      </c>
      <c r="J103">
        <v>71</v>
      </c>
      <c r="K103" t="s">
        <v>9</v>
      </c>
      <c r="L103">
        <v>5</v>
      </c>
      <c r="M103" t="s">
        <v>20</v>
      </c>
      <c r="N103">
        <v>2023</v>
      </c>
      <c r="O103">
        <v>40000</v>
      </c>
      <c r="P103">
        <v>0.2</v>
      </c>
      <c r="Q103">
        <v>0.6</v>
      </c>
      <c r="R103">
        <v>2800.0000000000005</v>
      </c>
      <c r="S103">
        <v>4000</v>
      </c>
      <c r="T103">
        <v>4800</v>
      </c>
      <c r="U103">
        <v>4400</v>
      </c>
      <c r="V103">
        <v>2800.0000000000005</v>
      </c>
      <c r="W103">
        <v>3200</v>
      </c>
      <c r="X103">
        <v>2400</v>
      </c>
      <c r="Y103">
        <v>2800.0000000000005</v>
      </c>
      <c r="Z103">
        <v>2400</v>
      </c>
      <c r="AA103">
        <v>4000</v>
      </c>
      <c r="AB103">
        <v>4000</v>
      </c>
      <c r="AC103">
        <v>2400</v>
      </c>
    </row>
    <row r="104" spans="1:29" x14ac:dyDescent="0.3">
      <c r="A104">
        <v>2519</v>
      </c>
      <c r="B104">
        <v>2495</v>
      </c>
      <c r="C104">
        <v>1303</v>
      </c>
      <c r="E104" t="s">
        <v>162</v>
      </c>
      <c r="F104">
        <v>2519</v>
      </c>
      <c r="G104">
        <v>2495</v>
      </c>
      <c r="H104">
        <v>196</v>
      </c>
      <c r="I104" t="s">
        <v>148</v>
      </c>
      <c r="J104">
        <v>71</v>
      </c>
      <c r="K104" t="s">
        <v>9</v>
      </c>
      <c r="L104">
        <v>5</v>
      </c>
      <c r="M104" t="s">
        <v>20</v>
      </c>
      <c r="N104">
        <v>2023</v>
      </c>
      <c r="O104">
        <v>60000</v>
      </c>
      <c r="P104">
        <v>0.2</v>
      </c>
      <c r="Q104">
        <v>0.6</v>
      </c>
      <c r="R104">
        <v>4200</v>
      </c>
      <c r="S104">
        <v>6000</v>
      </c>
      <c r="T104">
        <v>7200</v>
      </c>
      <c r="U104">
        <v>6600</v>
      </c>
      <c r="V104">
        <v>4200</v>
      </c>
      <c r="W104">
        <v>4800</v>
      </c>
      <c r="X104">
        <v>3600</v>
      </c>
      <c r="Y104">
        <v>4200</v>
      </c>
      <c r="Z104">
        <v>3600</v>
      </c>
      <c r="AA104">
        <v>6000</v>
      </c>
      <c r="AB104">
        <v>6000</v>
      </c>
      <c r="AC104">
        <v>3600</v>
      </c>
    </row>
    <row r="105" spans="1:29" x14ac:dyDescent="0.3">
      <c r="A105">
        <v>2523</v>
      </c>
      <c r="B105">
        <v>2499</v>
      </c>
      <c r="C105">
        <v>1307</v>
      </c>
      <c r="E105" t="s">
        <v>166</v>
      </c>
      <c r="F105">
        <v>2523</v>
      </c>
      <c r="G105">
        <v>2499</v>
      </c>
      <c r="H105">
        <v>196</v>
      </c>
      <c r="I105" t="s">
        <v>148</v>
      </c>
      <c r="J105">
        <v>71</v>
      </c>
      <c r="K105" t="s">
        <v>9</v>
      </c>
      <c r="L105">
        <v>5</v>
      </c>
      <c r="M105" t="s">
        <v>20</v>
      </c>
      <c r="N105">
        <v>2023</v>
      </c>
      <c r="O105">
        <v>50000</v>
      </c>
      <c r="P105">
        <v>0.2</v>
      </c>
      <c r="Q105">
        <v>0.6</v>
      </c>
      <c r="R105">
        <v>3500.0000000000005</v>
      </c>
      <c r="S105">
        <v>5000</v>
      </c>
      <c r="T105">
        <v>6000</v>
      </c>
      <c r="U105">
        <v>5500</v>
      </c>
      <c r="V105">
        <v>3500.0000000000005</v>
      </c>
      <c r="W105">
        <v>4000</v>
      </c>
      <c r="X105">
        <v>3000</v>
      </c>
      <c r="Y105">
        <v>3500.0000000000005</v>
      </c>
      <c r="Z105">
        <v>3000</v>
      </c>
      <c r="AA105">
        <v>5000</v>
      </c>
      <c r="AB105">
        <v>5000</v>
      </c>
      <c r="AC105">
        <v>3000</v>
      </c>
    </row>
    <row r="106" spans="1:29" x14ac:dyDescent="0.3">
      <c r="A106">
        <v>2524</v>
      </c>
      <c r="B106">
        <v>2500</v>
      </c>
      <c r="C106">
        <v>1308</v>
      </c>
      <c r="E106" t="s">
        <v>167</v>
      </c>
      <c r="F106">
        <v>2524</v>
      </c>
      <c r="G106">
        <v>2500</v>
      </c>
      <c r="H106">
        <v>197</v>
      </c>
      <c r="I106" t="s">
        <v>146</v>
      </c>
      <c r="J106">
        <v>71</v>
      </c>
      <c r="K106" t="s">
        <v>9</v>
      </c>
      <c r="L106">
        <v>5</v>
      </c>
      <c r="M106" t="s">
        <v>20</v>
      </c>
      <c r="N106">
        <v>2023</v>
      </c>
      <c r="O106">
        <v>50000</v>
      </c>
      <c r="P106">
        <v>0.3</v>
      </c>
      <c r="Q106">
        <v>0.6</v>
      </c>
      <c r="R106">
        <v>3500.0000000000005</v>
      </c>
      <c r="S106">
        <v>5000</v>
      </c>
      <c r="T106">
        <v>6000</v>
      </c>
      <c r="U106">
        <v>5500</v>
      </c>
      <c r="V106">
        <v>3500.0000000000005</v>
      </c>
      <c r="W106">
        <v>4000</v>
      </c>
      <c r="X106">
        <v>3000</v>
      </c>
      <c r="Y106">
        <v>3500.0000000000005</v>
      </c>
      <c r="Z106">
        <v>3000</v>
      </c>
      <c r="AA106">
        <v>5000</v>
      </c>
      <c r="AB106">
        <v>5000</v>
      </c>
      <c r="AC106">
        <v>3000</v>
      </c>
    </row>
    <row r="107" spans="1:29" x14ac:dyDescent="0.3">
      <c r="A107">
        <v>2525</v>
      </c>
      <c r="B107">
        <v>2501</v>
      </c>
      <c r="C107">
        <v>1309</v>
      </c>
      <c r="E107" t="s">
        <v>168</v>
      </c>
      <c r="F107">
        <v>2525</v>
      </c>
      <c r="G107">
        <v>2501</v>
      </c>
      <c r="H107">
        <v>197</v>
      </c>
      <c r="I107" t="s">
        <v>146</v>
      </c>
      <c r="J107">
        <v>71</v>
      </c>
      <c r="K107" t="s">
        <v>9</v>
      </c>
      <c r="L107">
        <v>5</v>
      </c>
      <c r="M107" t="s">
        <v>20</v>
      </c>
      <c r="N107">
        <v>2023</v>
      </c>
      <c r="O107">
        <v>40000</v>
      </c>
      <c r="P107">
        <v>0.2</v>
      </c>
      <c r="Q107">
        <v>0.6</v>
      </c>
      <c r="R107">
        <v>2800.0000000000005</v>
      </c>
      <c r="S107">
        <v>4000</v>
      </c>
      <c r="T107">
        <v>4800</v>
      </c>
      <c r="U107">
        <v>4400</v>
      </c>
      <c r="V107">
        <v>2800.0000000000005</v>
      </c>
      <c r="W107">
        <v>3200</v>
      </c>
      <c r="X107">
        <v>2400</v>
      </c>
      <c r="Y107">
        <v>2800.0000000000005</v>
      </c>
      <c r="Z107">
        <v>2400</v>
      </c>
      <c r="AA107">
        <v>4000</v>
      </c>
      <c r="AB107">
        <v>4000</v>
      </c>
      <c r="AC107">
        <v>2400</v>
      </c>
    </row>
    <row r="108" spans="1:29" x14ac:dyDescent="0.3">
      <c r="A108">
        <v>2526</v>
      </c>
      <c r="B108">
        <v>2502</v>
      </c>
      <c r="C108">
        <v>1310</v>
      </c>
      <c r="E108" t="s">
        <v>169</v>
      </c>
      <c r="F108">
        <v>2526</v>
      </c>
      <c r="G108">
        <v>2502</v>
      </c>
      <c r="H108">
        <v>197</v>
      </c>
      <c r="I108" t="s">
        <v>146</v>
      </c>
      <c r="J108">
        <v>71</v>
      </c>
      <c r="K108" t="s">
        <v>9</v>
      </c>
      <c r="L108">
        <v>5</v>
      </c>
      <c r="M108" t="s">
        <v>20</v>
      </c>
      <c r="N108">
        <v>2023</v>
      </c>
      <c r="O108">
        <v>60000</v>
      </c>
      <c r="P108">
        <v>0.3</v>
      </c>
      <c r="Q108">
        <v>0.6</v>
      </c>
      <c r="R108">
        <v>4200</v>
      </c>
      <c r="S108">
        <v>6000</v>
      </c>
      <c r="T108">
        <v>7200</v>
      </c>
      <c r="U108">
        <v>6600</v>
      </c>
      <c r="V108">
        <v>4200</v>
      </c>
      <c r="W108">
        <v>4800</v>
      </c>
      <c r="X108">
        <v>3600</v>
      </c>
      <c r="Y108">
        <v>4200</v>
      </c>
      <c r="Z108">
        <v>3600</v>
      </c>
      <c r="AA108">
        <v>6000</v>
      </c>
      <c r="AB108">
        <v>6000</v>
      </c>
      <c r="AC108">
        <v>3600</v>
      </c>
    </row>
    <row r="109" spans="1:29" x14ac:dyDescent="0.3">
      <c r="A109">
        <v>2527</v>
      </c>
      <c r="B109">
        <v>2503</v>
      </c>
      <c r="C109">
        <v>1311</v>
      </c>
      <c r="E109" t="s">
        <v>170</v>
      </c>
      <c r="F109">
        <v>2527</v>
      </c>
      <c r="G109">
        <v>2503</v>
      </c>
      <c r="H109">
        <v>197</v>
      </c>
      <c r="I109" t="s">
        <v>146</v>
      </c>
      <c r="J109">
        <v>71</v>
      </c>
      <c r="K109" t="s">
        <v>9</v>
      </c>
      <c r="L109">
        <v>5</v>
      </c>
      <c r="M109" t="s">
        <v>20</v>
      </c>
      <c r="N109">
        <v>2023</v>
      </c>
      <c r="O109">
        <v>60000</v>
      </c>
      <c r="P109">
        <v>0.3</v>
      </c>
      <c r="Q109">
        <v>0.6</v>
      </c>
      <c r="R109">
        <v>4200</v>
      </c>
      <c r="S109">
        <v>6000</v>
      </c>
      <c r="T109">
        <v>7200</v>
      </c>
      <c r="U109">
        <v>6600</v>
      </c>
      <c r="V109">
        <v>4200</v>
      </c>
      <c r="W109">
        <v>4800</v>
      </c>
      <c r="X109">
        <v>3600</v>
      </c>
      <c r="Y109">
        <v>4200</v>
      </c>
      <c r="Z109">
        <v>3600</v>
      </c>
      <c r="AA109">
        <v>6000</v>
      </c>
      <c r="AB109">
        <v>6000</v>
      </c>
      <c r="AC109">
        <v>3600</v>
      </c>
    </row>
    <row r="110" spans="1:29" x14ac:dyDescent="0.3">
      <c r="A110">
        <v>2528</v>
      </c>
      <c r="B110">
        <v>2504</v>
      </c>
      <c r="C110">
        <v>1312</v>
      </c>
      <c r="E110" t="s">
        <v>171</v>
      </c>
      <c r="F110">
        <v>2528</v>
      </c>
      <c r="G110">
        <v>2504</v>
      </c>
      <c r="H110">
        <v>197</v>
      </c>
      <c r="I110" t="s">
        <v>146</v>
      </c>
      <c r="J110">
        <v>71</v>
      </c>
      <c r="K110" t="s">
        <v>9</v>
      </c>
      <c r="L110">
        <v>5</v>
      </c>
      <c r="M110" t="s">
        <v>20</v>
      </c>
      <c r="N110">
        <v>2023</v>
      </c>
      <c r="O110">
        <v>40000</v>
      </c>
      <c r="P110">
        <v>0.2</v>
      </c>
      <c r="Q110">
        <v>0.6</v>
      </c>
      <c r="R110">
        <v>2800.0000000000005</v>
      </c>
      <c r="S110">
        <v>4000</v>
      </c>
      <c r="T110">
        <v>4800</v>
      </c>
      <c r="U110">
        <v>4400</v>
      </c>
      <c r="V110">
        <v>2800.0000000000005</v>
      </c>
      <c r="W110">
        <v>3200</v>
      </c>
      <c r="X110">
        <v>2400</v>
      </c>
      <c r="Y110">
        <v>2800.0000000000005</v>
      </c>
      <c r="Z110">
        <v>2400</v>
      </c>
      <c r="AA110">
        <v>4000</v>
      </c>
      <c r="AB110">
        <v>4000</v>
      </c>
      <c r="AC110">
        <v>2400</v>
      </c>
    </row>
    <row r="111" spans="1:29" x14ac:dyDescent="0.3">
      <c r="A111">
        <v>2531</v>
      </c>
      <c r="B111">
        <v>2507</v>
      </c>
      <c r="C111">
        <v>1315</v>
      </c>
      <c r="E111" t="s">
        <v>174</v>
      </c>
      <c r="F111">
        <v>2531</v>
      </c>
      <c r="G111">
        <v>2507</v>
      </c>
      <c r="H111">
        <v>197</v>
      </c>
      <c r="I111" t="s">
        <v>146</v>
      </c>
      <c r="J111">
        <v>71</v>
      </c>
      <c r="K111" t="s">
        <v>9</v>
      </c>
      <c r="L111">
        <v>5</v>
      </c>
      <c r="M111" t="s">
        <v>20</v>
      </c>
      <c r="N111">
        <v>2023</v>
      </c>
      <c r="O111">
        <v>50000</v>
      </c>
      <c r="P111">
        <v>0.3</v>
      </c>
      <c r="Q111">
        <v>0.6</v>
      </c>
      <c r="R111">
        <v>3500.0000000000005</v>
      </c>
      <c r="S111">
        <v>5000</v>
      </c>
      <c r="T111">
        <v>6000</v>
      </c>
      <c r="U111">
        <v>5500</v>
      </c>
      <c r="V111">
        <v>3500.0000000000005</v>
      </c>
      <c r="W111">
        <v>4000</v>
      </c>
      <c r="X111">
        <v>3000</v>
      </c>
      <c r="Y111">
        <v>3500.0000000000005</v>
      </c>
      <c r="Z111">
        <v>3000</v>
      </c>
      <c r="AA111">
        <v>5000</v>
      </c>
      <c r="AB111">
        <v>5000</v>
      </c>
      <c r="AC111">
        <v>3000</v>
      </c>
    </row>
    <row r="112" spans="1:29" x14ac:dyDescent="0.3">
      <c r="A112">
        <v>2534</v>
      </c>
      <c r="B112">
        <v>2510</v>
      </c>
      <c r="C112">
        <v>1318</v>
      </c>
      <c r="E112" t="s">
        <v>177</v>
      </c>
      <c r="F112">
        <v>2534</v>
      </c>
      <c r="G112">
        <v>2510</v>
      </c>
      <c r="H112">
        <v>197</v>
      </c>
      <c r="I112" t="s">
        <v>146</v>
      </c>
      <c r="J112">
        <v>71</v>
      </c>
      <c r="K112" t="s">
        <v>9</v>
      </c>
      <c r="L112">
        <v>5</v>
      </c>
      <c r="M112" t="s">
        <v>20</v>
      </c>
      <c r="N112">
        <v>2023</v>
      </c>
      <c r="O112">
        <v>40000</v>
      </c>
      <c r="P112">
        <v>0.35</v>
      </c>
      <c r="Q112">
        <v>0.6</v>
      </c>
      <c r="R112">
        <v>2800.0000000000005</v>
      </c>
      <c r="S112">
        <v>4000</v>
      </c>
      <c r="T112">
        <v>4800</v>
      </c>
      <c r="U112">
        <v>4400</v>
      </c>
      <c r="V112">
        <v>2800.0000000000005</v>
      </c>
      <c r="W112">
        <v>3200</v>
      </c>
      <c r="X112">
        <v>2400</v>
      </c>
      <c r="Y112">
        <v>2800.0000000000005</v>
      </c>
      <c r="Z112">
        <v>2400</v>
      </c>
      <c r="AA112">
        <v>4000</v>
      </c>
      <c r="AB112">
        <v>4000</v>
      </c>
      <c r="AC112">
        <v>2400</v>
      </c>
    </row>
    <row r="113" spans="1:29" x14ac:dyDescent="0.3">
      <c r="A113">
        <v>2460</v>
      </c>
      <c r="B113">
        <v>2436</v>
      </c>
      <c r="C113">
        <v>1222</v>
      </c>
      <c r="D113" t="s">
        <v>113</v>
      </c>
      <c r="E113" t="s">
        <v>114</v>
      </c>
      <c r="F113">
        <v>2460</v>
      </c>
      <c r="G113">
        <v>2436</v>
      </c>
      <c r="H113">
        <v>45</v>
      </c>
      <c r="I113" t="s">
        <v>10</v>
      </c>
      <c r="J113">
        <v>71</v>
      </c>
      <c r="K113" t="s">
        <v>9</v>
      </c>
      <c r="L113">
        <v>1</v>
      </c>
      <c r="M113" t="s">
        <v>18</v>
      </c>
      <c r="N113">
        <v>2023</v>
      </c>
      <c r="O113">
        <v>40000</v>
      </c>
      <c r="P113">
        <v>0.4</v>
      </c>
      <c r="Q113">
        <v>0.6</v>
      </c>
      <c r="R113">
        <v>0</v>
      </c>
      <c r="S113">
        <v>6800</v>
      </c>
      <c r="T113">
        <v>4800</v>
      </c>
      <c r="U113">
        <v>4400</v>
      </c>
      <c r="V113">
        <v>2800.0000000000005</v>
      </c>
      <c r="W113">
        <v>3200</v>
      </c>
      <c r="X113">
        <v>2400</v>
      </c>
      <c r="Y113">
        <v>2800.0000000000005</v>
      </c>
      <c r="Z113">
        <v>2400</v>
      </c>
      <c r="AA113">
        <v>4000</v>
      </c>
      <c r="AB113">
        <v>4000</v>
      </c>
      <c r="AC113">
        <v>2400</v>
      </c>
    </row>
    <row r="114" spans="1:29" x14ac:dyDescent="0.3">
      <c r="A114">
        <v>2506</v>
      </c>
      <c r="B114">
        <v>2482</v>
      </c>
      <c r="C114">
        <v>1290</v>
      </c>
      <c r="E114" t="s">
        <v>147</v>
      </c>
      <c r="F114">
        <v>2506</v>
      </c>
      <c r="G114">
        <v>2482</v>
      </c>
      <c r="H114">
        <v>197</v>
      </c>
      <c r="I114" t="s">
        <v>146</v>
      </c>
      <c r="J114">
        <v>71</v>
      </c>
      <c r="K114" t="s">
        <v>9</v>
      </c>
      <c r="L114">
        <v>5</v>
      </c>
      <c r="M114" t="s">
        <v>20</v>
      </c>
      <c r="N114">
        <v>2023</v>
      </c>
      <c r="O114">
        <v>70000</v>
      </c>
      <c r="P114">
        <v>0.35</v>
      </c>
      <c r="Q114">
        <v>0.6</v>
      </c>
      <c r="R114">
        <v>4900.0000000000009</v>
      </c>
      <c r="S114">
        <v>7000</v>
      </c>
      <c r="T114">
        <v>8400</v>
      </c>
      <c r="U114">
        <v>7700</v>
      </c>
      <c r="V114">
        <v>4900.0000000000009</v>
      </c>
      <c r="W114">
        <v>5600</v>
      </c>
      <c r="X114">
        <v>4200</v>
      </c>
      <c r="Y114">
        <v>4900.0000000000009</v>
      </c>
      <c r="Z114">
        <v>4200</v>
      </c>
      <c r="AA114">
        <v>7000</v>
      </c>
      <c r="AB114">
        <v>7000</v>
      </c>
      <c r="AC114">
        <v>4200</v>
      </c>
    </row>
    <row r="115" spans="1:29" x14ac:dyDescent="0.3">
      <c r="A115">
        <v>2511</v>
      </c>
      <c r="B115">
        <v>2487</v>
      </c>
      <c r="C115">
        <v>1295</v>
      </c>
      <c r="E115" t="s">
        <v>154</v>
      </c>
      <c r="F115">
        <v>2511</v>
      </c>
      <c r="G115">
        <v>2487</v>
      </c>
      <c r="H115">
        <v>196</v>
      </c>
      <c r="I115" t="s">
        <v>148</v>
      </c>
      <c r="J115">
        <v>71</v>
      </c>
      <c r="K115" t="s">
        <v>9</v>
      </c>
      <c r="L115">
        <v>5</v>
      </c>
      <c r="M115" t="s">
        <v>20</v>
      </c>
      <c r="N115">
        <v>2023</v>
      </c>
      <c r="O115">
        <v>40000</v>
      </c>
      <c r="P115">
        <v>0.2</v>
      </c>
      <c r="Q115">
        <v>0.6</v>
      </c>
      <c r="R115">
        <v>2800.0000000000005</v>
      </c>
      <c r="S115">
        <v>4000</v>
      </c>
      <c r="T115">
        <v>4800</v>
      </c>
      <c r="U115">
        <v>4400</v>
      </c>
      <c r="V115">
        <v>2800.0000000000005</v>
      </c>
      <c r="W115">
        <v>3200</v>
      </c>
      <c r="X115">
        <v>2400</v>
      </c>
      <c r="Y115">
        <v>2800.0000000000005</v>
      </c>
      <c r="Z115">
        <v>2400</v>
      </c>
      <c r="AA115">
        <v>4000</v>
      </c>
      <c r="AB115">
        <v>4000</v>
      </c>
      <c r="AC115">
        <v>2400</v>
      </c>
    </row>
    <row r="116" spans="1:29" x14ac:dyDescent="0.3">
      <c r="A116">
        <v>2512</v>
      </c>
      <c r="B116">
        <v>2488</v>
      </c>
      <c r="C116">
        <v>1296</v>
      </c>
      <c r="E116" t="s">
        <v>155</v>
      </c>
      <c r="F116">
        <v>2512</v>
      </c>
      <c r="G116">
        <v>2488</v>
      </c>
      <c r="H116">
        <v>196</v>
      </c>
      <c r="I116" t="s">
        <v>148</v>
      </c>
      <c r="J116">
        <v>71</v>
      </c>
      <c r="K116" t="s">
        <v>9</v>
      </c>
      <c r="L116">
        <v>5</v>
      </c>
      <c r="M116" t="s">
        <v>20</v>
      </c>
      <c r="N116">
        <v>2023</v>
      </c>
      <c r="O116">
        <v>40000</v>
      </c>
      <c r="P116">
        <v>0.2</v>
      </c>
      <c r="Q116">
        <v>0.6</v>
      </c>
      <c r="R116">
        <v>2800.0000000000005</v>
      </c>
      <c r="S116">
        <v>4000</v>
      </c>
      <c r="T116">
        <v>4800</v>
      </c>
      <c r="U116">
        <v>4400</v>
      </c>
      <c r="V116">
        <v>2800.0000000000005</v>
      </c>
      <c r="W116">
        <v>3200</v>
      </c>
      <c r="X116">
        <v>2400</v>
      </c>
      <c r="Y116">
        <v>2800.0000000000005</v>
      </c>
      <c r="Z116">
        <v>2400</v>
      </c>
      <c r="AA116">
        <v>4000</v>
      </c>
      <c r="AB116">
        <v>4000</v>
      </c>
      <c r="AC116">
        <v>2400</v>
      </c>
    </row>
    <row r="117" spans="1:29" x14ac:dyDescent="0.3">
      <c r="A117">
        <v>2515</v>
      </c>
      <c r="B117">
        <v>2491</v>
      </c>
      <c r="C117">
        <v>1299</v>
      </c>
      <c r="E117" t="s">
        <v>158</v>
      </c>
      <c r="F117">
        <v>2515</v>
      </c>
      <c r="G117">
        <v>2491</v>
      </c>
      <c r="H117">
        <v>196</v>
      </c>
      <c r="I117" t="s">
        <v>148</v>
      </c>
      <c r="J117">
        <v>71</v>
      </c>
      <c r="K117" t="s">
        <v>9</v>
      </c>
      <c r="L117">
        <v>5</v>
      </c>
      <c r="M117" t="s">
        <v>20</v>
      </c>
      <c r="N117">
        <v>2023</v>
      </c>
      <c r="O117">
        <v>30000</v>
      </c>
      <c r="P117">
        <v>0.2</v>
      </c>
      <c r="Q117">
        <v>0.6</v>
      </c>
      <c r="R117">
        <v>2100</v>
      </c>
      <c r="S117">
        <v>3000</v>
      </c>
      <c r="T117">
        <v>3600</v>
      </c>
      <c r="U117">
        <v>3300</v>
      </c>
      <c r="V117">
        <v>2100</v>
      </c>
      <c r="W117">
        <v>2400</v>
      </c>
      <c r="X117">
        <v>1800</v>
      </c>
      <c r="Y117">
        <v>2100</v>
      </c>
      <c r="Z117">
        <v>1800</v>
      </c>
      <c r="AA117">
        <v>3000</v>
      </c>
      <c r="AB117">
        <v>3000</v>
      </c>
      <c r="AC117">
        <v>1800</v>
      </c>
    </row>
    <row r="118" spans="1:29" x14ac:dyDescent="0.3">
      <c r="A118">
        <v>2516</v>
      </c>
      <c r="B118">
        <v>2492</v>
      </c>
      <c r="C118">
        <v>1300</v>
      </c>
      <c r="E118" t="s">
        <v>159</v>
      </c>
      <c r="F118">
        <v>2516</v>
      </c>
      <c r="G118">
        <v>2492</v>
      </c>
      <c r="H118">
        <v>196</v>
      </c>
      <c r="I118" t="s">
        <v>148</v>
      </c>
      <c r="J118">
        <v>71</v>
      </c>
      <c r="K118" t="s">
        <v>9</v>
      </c>
      <c r="L118">
        <v>5</v>
      </c>
      <c r="M118" t="s">
        <v>20</v>
      </c>
      <c r="N118">
        <v>2023</v>
      </c>
      <c r="O118">
        <v>50000</v>
      </c>
      <c r="P118">
        <v>0.2</v>
      </c>
      <c r="Q118">
        <v>0.6</v>
      </c>
      <c r="R118">
        <v>3500.0000000000005</v>
      </c>
      <c r="S118">
        <v>5000</v>
      </c>
      <c r="T118">
        <v>6000</v>
      </c>
      <c r="U118">
        <v>5500</v>
      </c>
      <c r="V118">
        <v>3500.0000000000005</v>
      </c>
      <c r="W118">
        <v>4000</v>
      </c>
      <c r="X118">
        <v>3000</v>
      </c>
      <c r="Y118">
        <v>3500.0000000000005</v>
      </c>
      <c r="Z118">
        <v>3000</v>
      </c>
      <c r="AA118">
        <v>5000</v>
      </c>
      <c r="AB118">
        <v>5000</v>
      </c>
      <c r="AC118">
        <v>3000</v>
      </c>
    </row>
    <row r="119" spans="1:29" x14ac:dyDescent="0.3">
      <c r="A119">
        <v>2517</v>
      </c>
      <c r="B119">
        <v>2493</v>
      </c>
      <c r="C119">
        <v>1301</v>
      </c>
      <c r="E119" t="s">
        <v>160</v>
      </c>
      <c r="F119">
        <v>2517</v>
      </c>
      <c r="G119">
        <v>2493</v>
      </c>
      <c r="H119">
        <v>196</v>
      </c>
      <c r="I119" t="s">
        <v>148</v>
      </c>
      <c r="J119">
        <v>71</v>
      </c>
      <c r="K119" t="s">
        <v>9</v>
      </c>
      <c r="L119">
        <v>5</v>
      </c>
      <c r="M119" t="s">
        <v>20</v>
      </c>
      <c r="N119">
        <v>2023</v>
      </c>
      <c r="O119">
        <v>40000</v>
      </c>
      <c r="P119">
        <v>0.2</v>
      </c>
      <c r="Q119">
        <v>0.6</v>
      </c>
      <c r="R119">
        <v>2800.0000000000005</v>
      </c>
      <c r="S119">
        <v>4000</v>
      </c>
      <c r="T119">
        <v>4800</v>
      </c>
      <c r="U119">
        <v>4400</v>
      </c>
      <c r="V119">
        <v>2800.0000000000005</v>
      </c>
      <c r="W119">
        <v>3200</v>
      </c>
      <c r="X119">
        <v>2400</v>
      </c>
      <c r="Y119">
        <v>2800.0000000000005</v>
      </c>
      <c r="Z119">
        <v>2400</v>
      </c>
      <c r="AA119">
        <v>4000</v>
      </c>
      <c r="AB119">
        <v>4000</v>
      </c>
      <c r="AC119">
        <v>2400</v>
      </c>
    </row>
    <row r="120" spans="1:29" x14ac:dyDescent="0.3">
      <c r="A120">
        <v>2518</v>
      </c>
      <c r="B120">
        <v>2494</v>
      </c>
      <c r="C120">
        <v>1302</v>
      </c>
      <c r="E120" t="s">
        <v>161</v>
      </c>
      <c r="F120">
        <v>2518</v>
      </c>
      <c r="G120">
        <v>2494</v>
      </c>
      <c r="H120">
        <v>196</v>
      </c>
      <c r="I120" t="s">
        <v>148</v>
      </c>
      <c r="J120">
        <v>71</v>
      </c>
      <c r="K120" t="s">
        <v>9</v>
      </c>
      <c r="L120">
        <v>5</v>
      </c>
      <c r="M120" t="s">
        <v>20</v>
      </c>
      <c r="N120">
        <v>2023</v>
      </c>
      <c r="O120">
        <v>30000</v>
      </c>
      <c r="P120">
        <v>0.2</v>
      </c>
      <c r="Q120">
        <v>0.6</v>
      </c>
      <c r="R120">
        <v>2100</v>
      </c>
      <c r="S120">
        <v>3000</v>
      </c>
      <c r="T120">
        <v>3600</v>
      </c>
      <c r="U120">
        <v>3300</v>
      </c>
      <c r="V120">
        <v>2100</v>
      </c>
      <c r="W120">
        <v>2400</v>
      </c>
      <c r="X120">
        <v>1800</v>
      </c>
      <c r="Y120">
        <v>2100</v>
      </c>
      <c r="Z120">
        <v>1800</v>
      </c>
      <c r="AA120">
        <v>3000</v>
      </c>
      <c r="AB120">
        <v>3000</v>
      </c>
      <c r="AC120">
        <v>1800</v>
      </c>
    </row>
    <row r="121" spans="1:29" x14ac:dyDescent="0.3">
      <c r="A121">
        <v>2520</v>
      </c>
      <c r="B121">
        <v>2496</v>
      </c>
      <c r="C121">
        <v>1304</v>
      </c>
      <c r="E121" t="s">
        <v>163</v>
      </c>
      <c r="F121">
        <v>2520</v>
      </c>
      <c r="G121">
        <v>2496</v>
      </c>
      <c r="H121">
        <v>196</v>
      </c>
      <c r="I121" t="s">
        <v>148</v>
      </c>
      <c r="J121">
        <v>71</v>
      </c>
      <c r="K121" t="s">
        <v>9</v>
      </c>
      <c r="L121">
        <v>5</v>
      </c>
      <c r="M121" t="s">
        <v>20</v>
      </c>
      <c r="N121">
        <v>2023</v>
      </c>
      <c r="O121">
        <v>40000</v>
      </c>
      <c r="P121">
        <v>0.2</v>
      </c>
      <c r="Q121">
        <v>0.6</v>
      </c>
      <c r="R121">
        <v>2800.0000000000005</v>
      </c>
      <c r="S121">
        <v>4000</v>
      </c>
      <c r="T121">
        <v>4800</v>
      </c>
      <c r="U121">
        <v>4400</v>
      </c>
      <c r="V121">
        <v>2800.0000000000005</v>
      </c>
      <c r="W121">
        <v>3200</v>
      </c>
      <c r="X121">
        <v>2400</v>
      </c>
      <c r="Y121">
        <v>2800.0000000000005</v>
      </c>
      <c r="Z121">
        <v>2400</v>
      </c>
      <c r="AA121">
        <v>4000</v>
      </c>
      <c r="AB121">
        <v>4000</v>
      </c>
      <c r="AC121">
        <v>2400</v>
      </c>
    </row>
    <row r="122" spans="1:29" x14ac:dyDescent="0.3">
      <c r="A122">
        <v>2521</v>
      </c>
      <c r="B122">
        <v>2497</v>
      </c>
      <c r="C122">
        <v>1305</v>
      </c>
      <c r="E122" t="s">
        <v>164</v>
      </c>
      <c r="F122">
        <v>2521</v>
      </c>
      <c r="G122">
        <v>2497</v>
      </c>
      <c r="H122">
        <v>196</v>
      </c>
      <c r="I122" t="s">
        <v>148</v>
      </c>
      <c r="J122">
        <v>71</v>
      </c>
      <c r="K122" t="s">
        <v>9</v>
      </c>
      <c r="L122">
        <v>5</v>
      </c>
      <c r="M122" t="s">
        <v>20</v>
      </c>
      <c r="N122">
        <v>2023</v>
      </c>
      <c r="O122">
        <v>70000</v>
      </c>
      <c r="P122">
        <v>0.3</v>
      </c>
      <c r="Q122">
        <v>0.6</v>
      </c>
      <c r="R122">
        <v>4900.0000000000009</v>
      </c>
      <c r="S122">
        <v>7000</v>
      </c>
      <c r="T122">
        <v>8400</v>
      </c>
      <c r="U122">
        <v>7700</v>
      </c>
      <c r="V122">
        <v>4900.0000000000009</v>
      </c>
      <c r="W122">
        <v>5600</v>
      </c>
      <c r="X122">
        <v>4200</v>
      </c>
      <c r="Y122">
        <v>4900.0000000000009</v>
      </c>
      <c r="Z122">
        <v>4200</v>
      </c>
      <c r="AA122">
        <v>7000</v>
      </c>
      <c r="AB122">
        <v>7000</v>
      </c>
      <c r="AC122">
        <v>4200</v>
      </c>
    </row>
    <row r="123" spans="1:29" x14ac:dyDescent="0.3">
      <c r="A123">
        <v>2522</v>
      </c>
      <c r="B123">
        <v>2498</v>
      </c>
      <c r="C123">
        <v>1306</v>
      </c>
      <c r="E123" t="s">
        <v>165</v>
      </c>
      <c r="F123">
        <v>2522</v>
      </c>
      <c r="G123">
        <v>2498</v>
      </c>
      <c r="H123">
        <v>196</v>
      </c>
      <c r="I123" t="s">
        <v>148</v>
      </c>
      <c r="J123">
        <v>71</v>
      </c>
      <c r="K123" t="s">
        <v>9</v>
      </c>
      <c r="L123">
        <v>5</v>
      </c>
      <c r="M123" t="s">
        <v>20</v>
      </c>
      <c r="N123">
        <v>2023</v>
      </c>
      <c r="O123">
        <v>50000</v>
      </c>
      <c r="P123">
        <v>0.25</v>
      </c>
      <c r="Q123">
        <v>0.6</v>
      </c>
      <c r="R123">
        <v>3500.0000000000005</v>
      </c>
      <c r="S123">
        <v>5000</v>
      </c>
      <c r="T123">
        <v>6000</v>
      </c>
      <c r="U123">
        <v>5500</v>
      </c>
      <c r="V123">
        <v>3500.0000000000005</v>
      </c>
      <c r="W123">
        <v>4000</v>
      </c>
      <c r="X123">
        <v>3000</v>
      </c>
      <c r="Y123">
        <v>3500.0000000000005</v>
      </c>
      <c r="Z123">
        <v>3000</v>
      </c>
      <c r="AA123">
        <v>5000</v>
      </c>
      <c r="AB123">
        <v>5000</v>
      </c>
      <c r="AC123">
        <v>3000</v>
      </c>
    </row>
    <row r="124" spans="1:29" x14ac:dyDescent="0.3">
      <c r="A124">
        <v>2529</v>
      </c>
      <c r="B124">
        <v>2505</v>
      </c>
      <c r="C124">
        <v>1313</v>
      </c>
      <c r="E124" t="s">
        <v>172</v>
      </c>
      <c r="F124">
        <v>2529</v>
      </c>
      <c r="G124">
        <v>2505</v>
      </c>
      <c r="H124">
        <v>197</v>
      </c>
      <c r="I124" t="s">
        <v>146</v>
      </c>
      <c r="J124">
        <v>71</v>
      </c>
      <c r="K124" t="s">
        <v>9</v>
      </c>
      <c r="L124">
        <v>5</v>
      </c>
      <c r="M124" t="s">
        <v>20</v>
      </c>
      <c r="N124">
        <v>2023</v>
      </c>
      <c r="O124">
        <v>50000</v>
      </c>
      <c r="P124">
        <v>0.3</v>
      </c>
      <c r="Q124">
        <v>0.6</v>
      </c>
      <c r="R124">
        <v>3500.0000000000005</v>
      </c>
      <c r="S124">
        <v>5000</v>
      </c>
      <c r="T124">
        <v>6000</v>
      </c>
      <c r="U124">
        <v>5500</v>
      </c>
      <c r="V124">
        <v>3500.0000000000005</v>
      </c>
      <c r="W124">
        <v>4000</v>
      </c>
      <c r="X124">
        <v>3000</v>
      </c>
      <c r="Y124">
        <v>3500.0000000000005</v>
      </c>
      <c r="Z124">
        <v>3000</v>
      </c>
      <c r="AA124">
        <v>5000</v>
      </c>
      <c r="AB124">
        <v>5000</v>
      </c>
      <c r="AC124">
        <v>3000</v>
      </c>
    </row>
    <row r="125" spans="1:29" x14ac:dyDescent="0.3">
      <c r="A125">
        <v>2530</v>
      </c>
      <c r="B125">
        <v>2506</v>
      </c>
      <c r="C125">
        <v>1314</v>
      </c>
      <c r="E125" t="s">
        <v>173</v>
      </c>
      <c r="F125">
        <v>2530</v>
      </c>
      <c r="G125">
        <v>2506</v>
      </c>
      <c r="H125">
        <v>197</v>
      </c>
      <c r="I125" t="s">
        <v>146</v>
      </c>
      <c r="J125">
        <v>71</v>
      </c>
      <c r="K125" t="s">
        <v>9</v>
      </c>
      <c r="L125">
        <v>5</v>
      </c>
      <c r="M125" t="s">
        <v>20</v>
      </c>
      <c r="N125">
        <v>2023</v>
      </c>
      <c r="O125">
        <v>60000</v>
      </c>
      <c r="P125">
        <v>0.35</v>
      </c>
      <c r="Q125">
        <v>0.6</v>
      </c>
      <c r="R125">
        <v>4200</v>
      </c>
      <c r="S125">
        <v>6000</v>
      </c>
      <c r="T125">
        <v>7200</v>
      </c>
      <c r="U125">
        <v>6600</v>
      </c>
      <c r="V125">
        <v>4200</v>
      </c>
      <c r="W125">
        <v>4800</v>
      </c>
      <c r="X125">
        <v>3600</v>
      </c>
      <c r="Y125">
        <v>4200</v>
      </c>
      <c r="Z125">
        <v>3600</v>
      </c>
      <c r="AA125">
        <v>6000</v>
      </c>
      <c r="AB125">
        <v>6000</v>
      </c>
      <c r="AC125">
        <v>3600</v>
      </c>
    </row>
    <row r="126" spans="1:29" x14ac:dyDescent="0.3">
      <c r="A126">
        <v>2532</v>
      </c>
      <c r="B126">
        <v>2508</v>
      </c>
      <c r="C126">
        <v>1316</v>
      </c>
      <c r="E126" t="s">
        <v>175</v>
      </c>
      <c r="F126">
        <v>2532</v>
      </c>
      <c r="G126">
        <v>2508</v>
      </c>
      <c r="H126">
        <v>197</v>
      </c>
      <c r="I126" t="s">
        <v>146</v>
      </c>
      <c r="J126">
        <v>71</v>
      </c>
      <c r="K126" t="s">
        <v>9</v>
      </c>
      <c r="L126">
        <v>5</v>
      </c>
      <c r="M126" t="s">
        <v>20</v>
      </c>
      <c r="N126">
        <v>2023</v>
      </c>
      <c r="O126">
        <v>50000</v>
      </c>
      <c r="P126">
        <v>0.3</v>
      </c>
      <c r="Q126">
        <v>0.6</v>
      </c>
      <c r="R126">
        <v>3500.0000000000005</v>
      </c>
      <c r="S126">
        <v>5000</v>
      </c>
      <c r="T126">
        <v>6000</v>
      </c>
      <c r="U126">
        <v>5500</v>
      </c>
      <c r="V126">
        <v>3500.0000000000005</v>
      </c>
      <c r="W126">
        <v>4000</v>
      </c>
      <c r="X126">
        <v>3000</v>
      </c>
      <c r="Y126">
        <v>3500.0000000000005</v>
      </c>
      <c r="Z126">
        <v>3000</v>
      </c>
      <c r="AA126">
        <v>5000</v>
      </c>
      <c r="AB126">
        <v>5000</v>
      </c>
      <c r="AC126">
        <v>3000</v>
      </c>
    </row>
    <row r="127" spans="1:29" x14ac:dyDescent="0.3">
      <c r="A127">
        <v>2533</v>
      </c>
      <c r="B127">
        <v>2509</v>
      </c>
      <c r="C127">
        <v>1317</v>
      </c>
      <c r="E127" t="s">
        <v>176</v>
      </c>
      <c r="F127">
        <v>2533</v>
      </c>
      <c r="G127">
        <v>2509</v>
      </c>
      <c r="H127">
        <v>197</v>
      </c>
      <c r="I127" t="s">
        <v>146</v>
      </c>
      <c r="J127">
        <v>71</v>
      </c>
      <c r="K127" t="s">
        <v>9</v>
      </c>
      <c r="L127">
        <v>5</v>
      </c>
      <c r="M127" t="s">
        <v>20</v>
      </c>
      <c r="N127">
        <v>2023</v>
      </c>
      <c r="O127">
        <v>40000</v>
      </c>
      <c r="P127">
        <v>0.25</v>
      </c>
      <c r="Q127">
        <v>0.6</v>
      </c>
      <c r="R127">
        <v>2800.0000000000005</v>
      </c>
      <c r="S127">
        <v>4000</v>
      </c>
      <c r="T127">
        <v>4800</v>
      </c>
      <c r="U127">
        <v>4400</v>
      </c>
      <c r="V127">
        <v>2800.0000000000005</v>
      </c>
      <c r="W127">
        <v>3200</v>
      </c>
      <c r="X127">
        <v>2400</v>
      </c>
      <c r="Y127">
        <v>2800.0000000000005</v>
      </c>
      <c r="Z127">
        <v>2400</v>
      </c>
      <c r="AA127">
        <v>4000</v>
      </c>
      <c r="AB127">
        <v>4000</v>
      </c>
      <c r="AC127">
        <v>2400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8"/>
  <sheetViews>
    <sheetView workbookViewId="0">
      <selection sqref="A1:XFD1048576"/>
    </sheetView>
  </sheetViews>
  <sheetFormatPr defaultRowHeight="14.4" x14ac:dyDescent="0.3"/>
  <cols>
    <col min="3" max="3" width="44.44140625" bestFit="1" customWidth="1"/>
    <col min="4" max="5" width="44.44140625" customWidth="1"/>
    <col min="7" max="7" width="13.88671875" bestFit="1" customWidth="1"/>
    <col min="9" max="9" width="14.44140625" bestFit="1" customWidth="1"/>
  </cols>
  <sheetData>
    <row r="1" spans="1:31" x14ac:dyDescent="0.3">
      <c r="A1" t="s">
        <v>11</v>
      </c>
      <c r="B1" t="s">
        <v>0</v>
      </c>
      <c r="C1" t="s">
        <v>1</v>
      </c>
      <c r="D1" s="6" t="s">
        <v>185</v>
      </c>
      <c r="E1" s="6" t="s">
        <v>186</v>
      </c>
      <c r="F1" t="s">
        <v>183</v>
      </c>
      <c r="G1" t="s">
        <v>2</v>
      </c>
      <c r="H1" t="s">
        <v>184</v>
      </c>
      <c r="I1" t="s">
        <v>3</v>
      </c>
      <c r="J1" t="s">
        <v>182</v>
      </c>
      <c r="K1" t="s">
        <v>4</v>
      </c>
      <c r="L1" t="s">
        <v>5</v>
      </c>
      <c r="M1" t="s">
        <v>6</v>
      </c>
      <c r="N1" t="s">
        <v>178</v>
      </c>
      <c r="O1">
        <v>0.6</v>
      </c>
      <c r="P1" t="s">
        <v>179</v>
      </c>
      <c r="Q1" t="s">
        <v>180</v>
      </c>
      <c r="R1" t="s">
        <v>181</v>
      </c>
      <c r="S1" t="s">
        <v>7</v>
      </c>
      <c r="T1" t="s">
        <v>133</v>
      </c>
      <c r="U1" t="s">
        <v>134</v>
      </c>
      <c r="V1" t="s">
        <v>135</v>
      </c>
      <c r="W1" t="s">
        <v>136</v>
      </c>
      <c r="X1" t="s">
        <v>137</v>
      </c>
      <c r="Y1" t="s">
        <v>138</v>
      </c>
      <c r="Z1" t="s">
        <v>139</v>
      </c>
      <c r="AA1" t="s">
        <v>140</v>
      </c>
      <c r="AB1" t="s">
        <v>141</v>
      </c>
      <c r="AC1" t="s">
        <v>142</v>
      </c>
      <c r="AD1" t="s">
        <v>143</v>
      </c>
      <c r="AE1" t="s">
        <v>144</v>
      </c>
    </row>
    <row r="2" spans="1:31" x14ac:dyDescent="0.3">
      <c r="A2">
        <v>3</v>
      </c>
      <c r="B2" t="s">
        <v>61</v>
      </c>
      <c r="C2" t="s">
        <v>62</v>
      </c>
      <c r="D2">
        <f>VLOOKUP(C2,[1]Maxon!$A:$B,2,0)</f>
        <v>2364</v>
      </c>
      <c r="E2">
        <f>VLOOKUP(C2,[1]Maxon!$A:$C,3,0)</f>
        <v>2340</v>
      </c>
      <c r="F2">
        <v>45</v>
      </c>
      <c r="G2" t="s">
        <v>10</v>
      </c>
      <c r="H2">
        <v>71</v>
      </c>
      <c r="I2" t="s">
        <v>9</v>
      </c>
      <c r="J2">
        <v>3</v>
      </c>
      <c r="K2" t="s">
        <v>14</v>
      </c>
      <c r="L2">
        <v>2023</v>
      </c>
      <c r="M2">
        <v>20000</v>
      </c>
      <c r="N2">
        <v>0.4</v>
      </c>
      <c r="O2">
        <v>0.6</v>
      </c>
      <c r="P2">
        <v>0.19999999999999996</v>
      </c>
      <c r="Q2">
        <v>3999.9999999999991</v>
      </c>
      <c r="R2">
        <v>0.19999999999999996</v>
      </c>
      <c r="T2">
        <v>1400.0000000000002</v>
      </c>
      <c r="U2">
        <v>2000</v>
      </c>
      <c r="V2">
        <v>2400</v>
      </c>
      <c r="W2">
        <v>2200</v>
      </c>
      <c r="X2">
        <v>1400.0000000000002</v>
      </c>
      <c r="Y2">
        <v>1600</v>
      </c>
      <c r="Z2">
        <v>1200</v>
      </c>
      <c r="AA2">
        <v>1400.0000000000002</v>
      </c>
      <c r="AB2">
        <v>1200</v>
      </c>
      <c r="AC2">
        <v>2000</v>
      </c>
      <c r="AD2">
        <v>2000</v>
      </c>
      <c r="AE2">
        <v>1200</v>
      </c>
    </row>
    <row r="3" spans="1:31" x14ac:dyDescent="0.3">
      <c r="A3">
        <v>3</v>
      </c>
      <c r="B3" t="s">
        <v>61</v>
      </c>
      <c r="C3" t="s">
        <v>62</v>
      </c>
      <c r="D3">
        <f>VLOOKUP(C3,[1]Luderma!$A:$B,2,0)</f>
        <v>2365</v>
      </c>
      <c r="E3">
        <f>VLOOKUP(C3,[1]Luderma!$A:$C,3,0)</f>
        <v>2341</v>
      </c>
      <c r="F3">
        <v>45</v>
      </c>
      <c r="G3" t="s">
        <v>10</v>
      </c>
      <c r="H3">
        <v>71</v>
      </c>
      <c r="I3" t="s">
        <v>9</v>
      </c>
      <c r="J3">
        <v>5</v>
      </c>
      <c r="K3" t="s">
        <v>20</v>
      </c>
      <c r="L3">
        <v>2023</v>
      </c>
      <c r="M3">
        <v>60000</v>
      </c>
      <c r="N3">
        <v>0.3</v>
      </c>
      <c r="O3">
        <v>0.6</v>
      </c>
      <c r="P3">
        <v>0.3</v>
      </c>
      <c r="Q3">
        <v>18000</v>
      </c>
      <c r="R3">
        <v>0.3</v>
      </c>
      <c r="T3">
        <v>4200</v>
      </c>
      <c r="U3">
        <v>6000</v>
      </c>
      <c r="V3">
        <v>7200</v>
      </c>
      <c r="W3">
        <v>6600</v>
      </c>
      <c r="X3">
        <v>4200</v>
      </c>
      <c r="Y3">
        <v>4800</v>
      </c>
      <c r="Z3">
        <v>3600</v>
      </c>
      <c r="AA3">
        <v>4200</v>
      </c>
      <c r="AB3">
        <v>3600</v>
      </c>
      <c r="AC3">
        <v>6000</v>
      </c>
      <c r="AD3">
        <v>6000</v>
      </c>
      <c r="AE3">
        <v>3600</v>
      </c>
    </row>
    <row r="4" spans="1:31" x14ac:dyDescent="0.3">
      <c r="A4">
        <v>5</v>
      </c>
      <c r="B4" t="s">
        <v>24</v>
      </c>
      <c r="C4" t="s">
        <v>25</v>
      </c>
      <c r="D4">
        <f>VLOOKUP(C4,[1]Maxon!$A:$B,2,0)</f>
        <v>2366</v>
      </c>
      <c r="E4">
        <f>VLOOKUP(C4,[1]Maxon!$A:$C,3,0)</f>
        <v>2342</v>
      </c>
      <c r="F4">
        <v>45</v>
      </c>
      <c r="G4" t="s">
        <v>10</v>
      </c>
      <c r="H4">
        <v>71</v>
      </c>
      <c r="I4" t="s">
        <v>9</v>
      </c>
      <c r="J4">
        <v>3</v>
      </c>
      <c r="K4" t="s">
        <v>14</v>
      </c>
      <c r="L4">
        <v>2023</v>
      </c>
      <c r="M4">
        <v>300000</v>
      </c>
      <c r="N4">
        <v>0.48</v>
      </c>
      <c r="O4">
        <v>0.6</v>
      </c>
      <c r="P4">
        <v>0.12</v>
      </c>
      <c r="Q4">
        <v>36000</v>
      </c>
      <c r="R4">
        <v>0.12</v>
      </c>
      <c r="T4">
        <v>21000.000000000004</v>
      </c>
      <c r="U4">
        <v>30000</v>
      </c>
      <c r="V4">
        <v>36000</v>
      </c>
      <c r="W4">
        <v>33000</v>
      </c>
      <c r="X4">
        <v>21000.000000000004</v>
      </c>
      <c r="Y4">
        <v>24000</v>
      </c>
      <c r="Z4">
        <v>18000</v>
      </c>
      <c r="AA4">
        <v>21000.000000000004</v>
      </c>
      <c r="AB4">
        <v>18000</v>
      </c>
      <c r="AC4">
        <v>30000</v>
      </c>
      <c r="AD4">
        <v>30000</v>
      </c>
      <c r="AE4">
        <v>18000</v>
      </c>
    </row>
    <row r="5" spans="1:31" x14ac:dyDescent="0.3">
      <c r="A5">
        <v>5</v>
      </c>
      <c r="B5" t="s">
        <v>24</v>
      </c>
      <c r="C5" t="s">
        <v>25</v>
      </c>
      <c r="D5">
        <f>VLOOKUP(C5,[1]Glowradiance!$A:$B,2,0)</f>
        <v>2367</v>
      </c>
      <c r="E5">
        <f>VLOOKUP(C5,[1]Glowradiance!$A:$C,3,0)</f>
        <v>2343</v>
      </c>
      <c r="F5">
        <v>45</v>
      </c>
      <c r="G5" t="s">
        <v>10</v>
      </c>
      <c r="H5">
        <v>71</v>
      </c>
      <c r="I5" t="s">
        <v>9</v>
      </c>
      <c r="J5">
        <v>1</v>
      </c>
      <c r="K5" t="s">
        <v>18</v>
      </c>
      <c r="L5">
        <v>2023</v>
      </c>
      <c r="M5">
        <v>200000</v>
      </c>
      <c r="N5">
        <v>0.48</v>
      </c>
      <c r="O5">
        <v>0.6</v>
      </c>
      <c r="P5">
        <v>0.12</v>
      </c>
      <c r="Q5">
        <v>24000</v>
      </c>
      <c r="R5">
        <v>0.12</v>
      </c>
      <c r="T5">
        <v>14000.000000000002</v>
      </c>
      <c r="U5">
        <v>20000</v>
      </c>
      <c r="V5">
        <v>24000</v>
      </c>
      <c r="W5">
        <v>22000</v>
      </c>
      <c r="X5">
        <v>14000.000000000002</v>
      </c>
      <c r="Y5">
        <v>16000</v>
      </c>
      <c r="Z5">
        <v>12000</v>
      </c>
      <c r="AA5">
        <v>14000.000000000002</v>
      </c>
      <c r="AB5">
        <v>12000</v>
      </c>
      <c r="AC5">
        <v>20000</v>
      </c>
      <c r="AD5">
        <v>20000</v>
      </c>
      <c r="AE5">
        <v>12000</v>
      </c>
    </row>
    <row r="6" spans="1:31" x14ac:dyDescent="0.3">
      <c r="A6">
        <v>8</v>
      </c>
      <c r="B6" t="s">
        <v>12</v>
      </c>
      <c r="C6" t="s">
        <v>13</v>
      </c>
      <c r="D6">
        <f>VLOOKUP(C6,[1]Maxon!$A:$B,2,0)</f>
        <v>2368</v>
      </c>
      <c r="E6">
        <f>VLOOKUP(C6,[1]Maxon!$A:$C,3,0)</f>
        <v>2344</v>
      </c>
      <c r="F6">
        <v>45</v>
      </c>
      <c r="G6" t="s">
        <v>10</v>
      </c>
      <c r="H6">
        <v>71</v>
      </c>
      <c r="I6" t="s">
        <v>9</v>
      </c>
      <c r="J6">
        <v>3</v>
      </c>
      <c r="K6" t="s">
        <v>14</v>
      </c>
      <c r="L6">
        <v>2023</v>
      </c>
      <c r="M6">
        <v>80000</v>
      </c>
      <c r="N6">
        <v>0.5</v>
      </c>
      <c r="O6">
        <v>0.6</v>
      </c>
      <c r="P6">
        <v>9.9999999999999978E-2</v>
      </c>
      <c r="Q6">
        <v>7999.9999999999982</v>
      </c>
      <c r="R6">
        <v>9.9999999999999978E-2</v>
      </c>
      <c r="T6">
        <v>5600.0000000000009</v>
      </c>
      <c r="U6">
        <v>8000</v>
      </c>
      <c r="V6">
        <v>9600</v>
      </c>
      <c r="W6">
        <v>8800</v>
      </c>
      <c r="X6">
        <v>5600.0000000000009</v>
      </c>
      <c r="Y6">
        <v>6400</v>
      </c>
      <c r="Z6">
        <v>4800</v>
      </c>
      <c r="AA6">
        <v>5600.0000000000009</v>
      </c>
      <c r="AB6">
        <v>4800</v>
      </c>
      <c r="AC6">
        <v>8000</v>
      </c>
      <c r="AD6">
        <v>8000</v>
      </c>
      <c r="AE6">
        <v>4800</v>
      </c>
    </row>
    <row r="7" spans="1:31" x14ac:dyDescent="0.3">
      <c r="A7">
        <v>8</v>
      </c>
      <c r="B7" t="s">
        <v>12</v>
      </c>
      <c r="C7" t="s">
        <v>13</v>
      </c>
      <c r="D7">
        <f>VLOOKUP(C7,[1]Glowradiance!$A:$B,2,0)</f>
        <v>2369</v>
      </c>
      <c r="E7">
        <f>VLOOKUP(C7,[1]Glowradiance!$A:$C,3,0)</f>
        <v>2345</v>
      </c>
      <c r="F7">
        <v>45</v>
      </c>
      <c r="G7" t="s">
        <v>10</v>
      </c>
      <c r="H7">
        <v>71</v>
      </c>
      <c r="I7" t="s">
        <v>9</v>
      </c>
      <c r="J7">
        <v>1</v>
      </c>
      <c r="K7" t="s">
        <v>18</v>
      </c>
      <c r="L7">
        <v>2023</v>
      </c>
      <c r="M7">
        <v>40000</v>
      </c>
      <c r="N7">
        <v>0.5</v>
      </c>
      <c r="O7">
        <v>0.6</v>
      </c>
      <c r="P7">
        <v>9.9999999999999978E-2</v>
      </c>
      <c r="Q7">
        <v>3999.9999999999991</v>
      </c>
      <c r="R7">
        <v>9.9999999999999978E-2</v>
      </c>
      <c r="T7">
        <v>0</v>
      </c>
      <c r="U7">
        <v>6800</v>
      </c>
      <c r="V7">
        <v>4800</v>
      </c>
      <c r="W7">
        <v>4400</v>
      </c>
      <c r="X7">
        <v>2800.0000000000005</v>
      </c>
      <c r="Y7">
        <v>3200</v>
      </c>
      <c r="Z7">
        <v>2400</v>
      </c>
      <c r="AA7">
        <v>2800.0000000000005</v>
      </c>
      <c r="AB7">
        <v>2400</v>
      </c>
      <c r="AC7">
        <v>4000</v>
      </c>
      <c r="AD7">
        <v>4000</v>
      </c>
      <c r="AE7">
        <v>2400</v>
      </c>
    </row>
    <row r="8" spans="1:31" x14ac:dyDescent="0.3">
      <c r="A8">
        <v>10</v>
      </c>
      <c r="B8" t="s">
        <v>37</v>
      </c>
      <c r="C8" t="s">
        <v>38</v>
      </c>
      <c r="D8">
        <f>VLOOKUP(C8,[1]Maxon!$A:$B,2,0)</f>
        <v>2370</v>
      </c>
      <c r="E8">
        <f>VLOOKUP(C8,[1]Maxon!$A:$C,3,0)</f>
        <v>2346</v>
      </c>
      <c r="F8">
        <v>187</v>
      </c>
      <c r="G8" t="s">
        <v>8</v>
      </c>
      <c r="H8">
        <v>71</v>
      </c>
      <c r="I8" t="s">
        <v>9</v>
      </c>
      <c r="J8">
        <v>3</v>
      </c>
      <c r="K8" t="s">
        <v>14</v>
      </c>
      <c r="L8">
        <v>2023</v>
      </c>
      <c r="M8">
        <v>250000</v>
      </c>
      <c r="N8">
        <v>0.5</v>
      </c>
      <c r="O8">
        <v>0.6</v>
      </c>
      <c r="P8">
        <v>9.9999999999999978E-2</v>
      </c>
      <c r="Q8">
        <v>24999.999999999993</v>
      </c>
      <c r="R8">
        <v>9.9999999999999978E-2</v>
      </c>
      <c r="T8">
        <v>0</v>
      </c>
      <c r="U8">
        <v>42500</v>
      </c>
      <c r="V8">
        <v>30000</v>
      </c>
      <c r="W8">
        <v>27500</v>
      </c>
      <c r="X8">
        <v>17500</v>
      </c>
      <c r="Y8">
        <v>20000</v>
      </c>
      <c r="Z8">
        <v>15000</v>
      </c>
      <c r="AA8">
        <v>17500</v>
      </c>
      <c r="AB8">
        <v>15000</v>
      </c>
      <c r="AC8">
        <v>25000</v>
      </c>
      <c r="AD8">
        <v>25000</v>
      </c>
      <c r="AE8">
        <v>15000</v>
      </c>
    </row>
    <row r="9" spans="1:31" x14ac:dyDescent="0.3">
      <c r="A9">
        <v>12</v>
      </c>
      <c r="C9" t="s">
        <v>28</v>
      </c>
      <c r="D9">
        <f>VLOOKUP(C9,[1]Maxon!$A:$B,2,0)</f>
        <v>2371</v>
      </c>
      <c r="E9">
        <f>VLOOKUP(C9,[1]Maxon!$A:$C,3,0)</f>
        <v>2347</v>
      </c>
      <c r="F9">
        <v>45</v>
      </c>
      <c r="G9" t="s">
        <v>10</v>
      </c>
      <c r="H9">
        <v>71</v>
      </c>
      <c r="I9" t="s">
        <v>9</v>
      </c>
      <c r="J9">
        <v>3</v>
      </c>
      <c r="K9" t="s">
        <v>14</v>
      </c>
      <c r="L9">
        <v>2023</v>
      </c>
      <c r="M9">
        <v>40000</v>
      </c>
      <c r="N9">
        <v>0.55000000000000004</v>
      </c>
      <c r="O9">
        <v>0.6</v>
      </c>
      <c r="P9">
        <v>4.9999999999999933E-2</v>
      </c>
      <c r="Q9">
        <v>1999.9999999999973</v>
      </c>
      <c r="R9">
        <v>4.9999999999999933E-2</v>
      </c>
      <c r="T9">
        <v>2800.0000000000005</v>
      </c>
      <c r="U9">
        <v>4000</v>
      </c>
      <c r="V9">
        <v>4800</v>
      </c>
      <c r="W9">
        <v>4400</v>
      </c>
      <c r="X9">
        <v>2800.0000000000005</v>
      </c>
      <c r="Y9">
        <v>3200</v>
      </c>
      <c r="Z9">
        <v>2400</v>
      </c>
      <c r="AA9">
        <v>2800.0000000000005</v>
      </c>
      <c r="AB9">
        <v>2400</v>
      </c>
      <c r="AC9">
        <v>4000</v>
      </c>
      <c r="AD9">
        <v>4000</v>
      </c>
      <c r="AE9">
        <v>2400</v>
      </c>
    </row>
    <row r="10" spans="1:31" x14ac:dyDescent="0.3">
      <c r="A10">
        <v>12</v>
      </c>
      <c r="C10" t="s">
        <v>28</v>
      </c>
      <c r="D10">
        <f>VLOOKUP(C10,[1]Glowradiance!$A:$B,2,0)</f>
        <v>2372</v>
      </c>
      <c r="E10">
        <f>VLOOKUP(C10,[1]Glowradiance!$A:$C,3,0)</f>
        <v>2348</v>
      </c>
      <c r="F10">
        <v>197</v>
      </c>
      <c r="G10" t="s">
        <v>146</v>
      </c>
      <c r="H10">
        <v>71</v>
      </c>
      <c r="I10" t="s">
        <v>9</v>
      </c>
      <c r="J10">
        <v>1</v>
      </c>
      <c r="K10" t="s">
        <v>18</v>
      </c>
      <c r="L10">
        <v>2023</v>
      </c>
      <c r="M10">
        <v>1</v>
      </c>
      <c r="N10">
        <v>0.6</v>
      </c>
      <c r="O10">
        <v>0.6</v>
      </c>
      <c r="P10">
        <v>0</v>
      </c>
      <c r="Q10">
        <v>0</v>
      </c>
      <c r="R10">
        <v>0</v>
      </c>
      <c r="T10">
        <v>7.0000000000000007E-2</v>
      </c>
      <c r="U10">
        <v>0.1</v>
      </c>
      <c r="V10">
        <v>0.12</v>
      </c>
      <c r="W10">
        <v>0.11</v>
      </c>
      <c r="X10">
        <v>7.0000000000000007E-2</v>
      </c>
      <c r="Y10">
        <v>0.08</v>
      </c>
      <c r="Z10">
        <v>0.06</v>
      </c>
      <c r="AA10">
        <v>7.0000000000000007E-2</v>
      </c>
      <c r="AB10">
        <v>0.06</v>
      </c>
      <c r="AC10">
        <v>0.1</v>
      </c>
      <c r="AD10">
        <v>0.1</v>
      </c>
      <c r="AE10">
        <v>0.06</v>
      </c>
    </row>
    <row r="11" spans="1:31" x14ac:dyDescent="0.3">
      <c r="A11">
        <v>12</v>
      </c>
      <c r="C11" t="s">
        <v>28</v>
      </c>
      <c r="D11">
        <f>VLOOKUP(C11,[1]Luderma!$A:$B,2,0)</f>
        <v>2373</v>
      </c>
      <c r="E11">
        <f>VLOOKUP(C11,[1]Luderma!$A:$C,3,0)</f>
        <v>2349</v>
      </c>
      <c r="F11">
        <v>45</v>
      </c>
      <c r="G11" t="s">
        <v>10</v>
      </c>
      <c r="H11">
        <v>71</v>
      </c>
      <c r="I11" t="s">
        <v>9</v>
      </c>
      <c r="J11">
        <v>5</v>
      </c>
      <c r="K11" t="s">
        <v>20</v>
      </c>
      <c r="L11">
        <v>2023</v>
      </c>
      <c r="M11">
        <v>50000</v>
      </c>
      <c r="N11">
        <v>0.35</v>
      </c>
      <c r="O11">
        <v>0.6</v>
      </c>
      <c r="P11">
        <v>0.25</v>
      </c>
      <c r="Q11">
        <v>12500</v>
      </c>
      <c r="R11">
        <v>0.25</v>
      </c>
      <c r="T11">
        <v>3500.0000000000005</v>
      </c>
      <c r="U11">
        <v>5000</v>
      </c>
      <c r="V11">
        <v>6000</v>
      </c>
      <c r="W11">
        <v>5500</v>
      </c>
      <c r="X11">
        <v>3500.0000000000005</v>
      </c>
      <c r="Y11">
        <v>4000</v>
      </c>
      <c r="Z11">
        <v>3000</v>
      </c>
      <c r="AA11">
        <v>3500.0000000000005</v>
      </c>
      <c r="AB11">
        <v>3000</v>
      </c>
      <c r="AC11">
        <v>5000</v>
      </c>
      <c r="AD11">
        <v>5000</v>
      </c>
      <c r="AE11">
        <v>3000</v>
      </c>
    </row>
    <row r="12" spans="1:31" x14ac:dyDescent="0.3">
      <c r="A12">
        <v>16</v>
      </c>
      <c r="B12" t="s">
        <v>33</v>
      </c>
      <c r="C12" t="s">
        <v>34</v>
      </c>
      <c r="D12">
        <f>VLOOKUP(C12,[1]Maxon!$A:$B,2,0)</f>
        <v>2374</v>
      </c>
      <c r="E12">
        <f>VLOOKUP(C12,[1]Maxon!$A:$C,3,0)</f>
        <v>2350</v>
      </c>
      <c r="F12">
        <v>187</v>
      </c>
      <c r="G12" t="s">
        <v>8</v>
      </c>
      <c r="H12">
        <v>71</v>
      </c>
      <c r="I12" t="s">
        <v>9</v>
      </c>
      <c r="J12">
        <v>3</v>
      </c>
      <c r="K12" t="s">
        <v>14</v>
      </c>
      <c r="L12">
        <v>2023</v>
      </c>
      <c r="M12">
        <v>300000</v>
      </c>
      <c r="N12">
        <v>0.55000000000000004</v>
      </c>
      <c r="O12">
        <v>0.6</v>
      </c>
      <c r="P12">
        <v>4.9999999999999933E-2</v>
      </c>
      <c r="Q12">
        <v>14999.99999999998</v>
      </c>
      <c r="R12">
        <v>4.9999999999999933E-2</v>
      </c>
      <c r="T12">
        <v>21000.000000000004</v>
      </c>
      <c r="U12">
        <v>30000</v>
      </c>
      <c r="V12">
        <v>36000</v>
      </c>
      <c r="W12">
        <v>33000</v>
      </c>
      <c r="X12">
        <v>21000.000000000004</v>
      </c>
      <c r="Y12">
        <v>24000</v>
      </c>
      <c r="Z12">
        <v>18000</v>
      </c>
      <c r="AA12">
        <v>21000.000000000004</v>
      </c>
      <c r="AB12">
        <v>18000</v>
      </c>
      <c r="AC12">
        <v>30000</v>
      </c>
      <c r="AD12">
        <v>30000</v>
      </c>
      <c r="AE12">
        <v>18000</v>
      </c>
    </row>
    <row r="13" spans="1:31" x14ac:dyDescent="0.3">
      <c r="A13">
        <v>16</v>
      </c>
      <c r="B13" t="s">
        <v>33</v>
      </c>
      <c r="C13" t="s">
        <v>34</v>
      </c>
      <c r="D13">
        <f>VLOOKUP(C13,[1]Glowradiance!$A:$B,2,0)</f>
        <v>2375</v>
      </c>
      <c r="E13">
        <f>VLOOKUP(C13,[1]Glowradiance!$A:$C,3,0)</f>
        <v>2351</v>
      </c>
      <c r="F13">
        <v>187</v>
      </c>
      <c r="G13" t="s">
        <v>8</v>
      </c>
      <c r="H13">
        <v>71</v>
      </c>
      <c r="I13" t="s">
        <v>9</v>
      </c>
      <c r="J13">
        <v>1</v>
      </c>
      <c r="K13" t="s">
        <v>18</v>
      </c>
      <c r="L13">
        <v>2023</v>
      </c>
      <c r="M13">
        <v>1</v>
      </c>
      <c r="N13">
        <v>0.55000000000000004</v>
      </c>
      <c r="O13">
        <v>0.6</v>
      </c>
      <c r="P13">
        <v>4.9999999999999933E-2</v>
      </c>
      <c r="Q13">
        <v>4.9999999999999933E-2</v>
      </c>
      <c r="R13">
        <v>4.9999999999999933E-2</v>
      </c>
      <c r="T13">
        <v>7.0000000000000007E-2</v>
      </c>
      <c r="U13">
        <v>0.1</v>
      </c>
      <c r="V13">
        <v>0.12</v>
      </c>
      <c r="W13">
        <v>0.11</v>
      </c>
      <c r="X13">
        <v>7.0000000000000007E-2</v>
      </c>
      <c r="Y13">
        <v>0.08</v>
      </c>
      <c r="Z13">
        <v>0.06</v>
      </c>
      <c r="AA13">
        <v>7.0000000000000007E-2</v>
      </c>
      <c r="AB13">
        <v>0.06</v>
      </c>
      <c r="AC13">
        <v>0.1</v>
      </c>
      <c r="AD13">
        <v>0.1</v>
      </c>
      <c r="AE13">
        <v>0.06</v>
      </c>
    </row>
    <row r="14" spans="1:31" x14ac:dyDescent="0.3">
      <c r="A14">
        <v>31</v>
      </c>
      <c r="B14" t="s">
        <v>26</v>
      </c>
      <c r="C14" t="s">
        <v>27</v>
      </c>
      <c r="D14">
        <f>VLOOKUP(C14,[1]Maxon!$A:$B,2,0)</f>
        <v>2376</v>
      </c>
      <c r="E14">
        <f>VLOOKUP(C14,[1]Maxon!$A:$C,3,0)</f>
        <v>2352</v>
      </c>
      <c r="F14">
        <v>45</v>
      </c>
      <c r="G14" t="s">
        <v>10</v>
      </c>
      <c r="H14">
        <v>71</v>
      </c>
      <c r="I14" t="s">
        <v>9</v>
      </c>
      <c r="J14">
        <v>3</v>
      </c>
      <c r="K14" t="s">
        <v>14</v>
      </c>
      <c r="L14">
        <v>2023</v>
      </c>
      <c r="M14">
        <v>80000</v>
      </c>
      <c r="N14">
        <v>0.5</v>
      </c>
      <c r="O14">
        <v>0.6</v>
      </c>
      <c r="P14">
        <v>9.9999999999999978E-2</v>
      </c>
      <c r="Q14">
        <v>7999.9999999999982</v>
      </c>
      <c r="R14">
        <v>9.9999999999999978E-2</v>
      </c>
      <c r="T14">
        <v>0</v>
      </c>
      <c r="U14">
        <v>13600</v>
      </c>
      <c r="V14">
        <v>9600</v>
      </c>
      <c r="W14">
        <v>8800</v>
      </c>
      <c r="X14">
        <v>5600.0000000000009</v>
      </c>
      <c r="Y14">
        <v>6400</v>
      </c>
      <c r="Z14">
        <v>4800</v>
      </c>
      <c r="AA14">
        <v>5600.0000000000009</v>
      </c>
      <c r="AB14">
        <v>4800</v>
      </c>
      <c r="AC14">
        <v>8000</v>
      </c>
      <c r="AD14">
        <v>8000</v>
      </c>
      <c r="AE14">
        <v>4800</v>
      </c>
    </row>
    <row r="15" spans="1:31" x14ac:dyDescent="0.3">
      <c r="A15">
        <v>33</v>
      </c>
      <c r="C15" t="s">
        <v>130</v>
      </c>
      <c r="D15">
        <f>VLOOKUP(C15,[1]Luderma!$A:$B,2,0)</f>
        <v>2377</v>
      </c>
      <c r="E15">
        <f>VLOOKUP(C15,[1]Luderma!$A:$C,3,0)</f>
        <v>2353</v>
      </c>
      <c r="F15">
        <v>197</v>
      </c>
      <c r="G15" t="s">
        <v>146</v>
      </c>
      <c r="H15">
        <v>71</v>
      </c>
      <c r="I15" t="s">
        <v>9</v>
      </c>
      <c r="J15">
        <v>5</v>
      </c>
      <c r="K15" t="s">
        <v>20</v>
      </c>
      <c r="L15">
        <v>2023</v>
      </c>
      <c r="M15">
        <v>150000</v>
      </c>
      <c r="N15">
        <v>0.35</v>
      </c>
      <c r="O15">
        <v>0.6</v>
      </c>
      <c r="P15">
        <v>0.25</v>
      </c>
      <c r="Q15">
        <v>37500</v>
      </c>
      <c r="R15">
        <v>0.25</v>
      </c>
      <c r="T15">
        <v>10500.000000000002</v>
      </c>
      <c r="U15">
        <v>15000</v>
      </c>
      <c r="V15">
        <v>18000</v>
      </c>
      <c r="W15">
        <v>16500</v>
      </c>
      <c r="X15">
        <v>10500.000000000002</v>
      </c>
      <c r="Y15">
        <v>12000</v>
      </c>
      <c r="Z15">
        <v>9000</v>
      </c>
      <c r="AA15">
        <v>10500.000000000002</v>
      </c>
      <c r="AB15">
        <v>9000</v>
      </c>
      <c r="AC15">
        <v>15000</v>
      </c>
      <c r="AD15">
        <v>15000</v>
      </c>
      <c r="AE15">
        <v>9000</v>
      </c>
    </row>
    <row r="16" spans="1:31" x14ac:dyDescent="0.3">
      <c r="A16">
        <v>34</v>
      </c>
      <c r="B16" t="s">
        <v>82</v>
      </c>
      <c r="C16" t="s">
        <v>83</v>
      </c>
      <c r="D16">
        <f>VLOOKUP(C16,[1]Maxon!$A:$B,2,0)</f>
        <v>2378</v>
      </c>
      <c r="E16">
        <f>VLOOKUP(C16,[1]Maxon!$A:$C,3,0)</f>
        <v>2354</v>
      </c>
      <c r="F16">
        <v>45</v>
      </c>
      <c r="G16" t="s">
        <v>10</v>
      </c>
      <c r="H16">
        <v>71</v>
      </c>
      <c r="I16" t="s">
        <v>9</v>
      </c>
      <c r="J16">
        <v>3</v>
      </c>
      <c r="K16" t="s">
        <v>14</v>
      </c>
      <c r="L16">
        <v>2023</v>
      </c>
      <c r="M16">
        <v>80000</v>
      </c>
      <c r="N16">
        <v>0.55000000000000004</v>
      </c>
      <c r="O16">
        <v>0.6</v>
      </c>
      <c r="P16">
        <v>4.9999999999999933E-2</v>
      </c>
      <c r="Q16">
        <v>3999.9999999999945</v>
      </c>
      <c r="R16">
        <v>4.9999999999999933E-2</v>
      </c>
      <c r="T16">
        <v>0</v>
      </c>
      <c r="U16">
        <v>13600</v>
      </c>
      <c r="V16">
        <v>9600</v>
      </c>
      <c r="W16">
        <v>8800</v>
      </c>
      <c r="X16">
        <v>5600.0000000000009</v>
      </c>
      <c r="Y16">
        <v>6400</v>
      </c>
      <c r="Z16">
        <v>4800</v>
      </c>
      <c r="AA16">
        <v>5600.0000000000009</v>
      </c>
      <c r="AB16">
        <v>4800</v>
      </c>
      <c r="AC16">
        <v>8000</v>
      </c>
      <c r="AD16">
        <v>8000</v>
      </c>
      <c r="AE16">
        <v>4800</v>
      </c>
    </row>
    <row r="17" spans="1:31" x14ac:dyDescent="0.3">
      <c r="A17">
        <v>35</v>
      </c>
      <c r="B17" t="s">
        <v>31</v>
      </c>
      <c r="C17" t="s">
        <v>32</v>
      </c>
      <c r="D17">
        <f>VLOOKUP(C17,[1]Maxon!$A:$B,2,0)</f>
        <v>2379</v>
      </c>
      <c r="E17">
        <f>VLOOKUP(C17,[1]Maxon!$A:$C,3,0)</f>
        <v>2355</v>
      </c>
      <c r="F17">
        <v>187</v>
      </c>
      <c r="G17" t="s">
        <v>8</v>
      </c>
      <c r="H17">
        <v>71</v>
      </c>
      <c r="I17" t="s">
        <v>9</v>
      </c>
      <c r="J17">
        <v>3</v>
      </c>
      <c r="K17" t="s">
        <v>14</v>
      </c>
      <c r="L17">
        <v>2023</v>
      </c>
      <c r="M17">
        <v>400000</v>
      </c>
      <c r="N17">
        <v>0.55000000000000004</v>
      </c>
      <c r="O17">
        <v>0.6</v>
      </c>
      <c r="P17">
        <v>4.9999999999999933E-2</v>
      </c>
      <c r="Q17">
        <v>19999.999999999975</v>
      </c>
      <c r="R17">
        <v>4.9999999999999933E-2</v>
      </c>
      <c r="T17">
        <v>28000.000000000004</v>
      </c>
      <c r="U17">
        <v>40000</v>
      </c>
      <c r="V17">
        <v>48000</v>
      </c>
      <c r="W17">
        <v>44000</v>
      </c>
      <c r="X17">
        <v>28000.000000000004</v>
      </c>
      <c r="Y17">
        <v>32000</v>
      </c>
      <c r="Z17">
        <v>24000</v>
      </c>
      <c r="AA17">
        <v>28000.000000000004</v>
      </c>
      <c r="AB17">
        <v>24000</v>
      </c>
      <c r="AC17">
        <v>40000</v>
      </c>
      <c r="AD17">
        <v>40000</v>
      </c>
      <c r="AE17">
        <v>24000</v>
      </c>
    </row>
    <row r="18" spans="1:31" x14ac:dyDescent="0.3">
      <c r="A18">
        <v>35</v>
      </c>
      <c r="B18" t="s">
        <v>31</v>
      </c>
      <c r="C18" t="s">
        <v>32</v>
      </c>
      <c r="D18">
        <f>VLOOKUP(C18,[1]Glowradiance!$A:$B,2,0)</f>
        <v>2380</v>
      </c>
      <c r="E18">
        <f>VLOOKUP(C18,[1]Glowradiance!$A:$C,3,0)</f>
        <v>2356</v>
      </c>
      <c r="F18">
        <v>187</v>
      </c>
      <c r="G18" t="s">
        <v>8</v>
      </c>
      <c r="H18">
        <v>71</v>
      </c>
      <c r="I18" t="s">
        <v>9</v>
      </c>
      <c r="J18">
        <v>1</v>
      </c>
      <c r="K18" t="s">
        <v>18</v>
      </c>
      <c r="L18">
        <v>2023</v>
      </c>
      <c r="M18">
        <v>1</v>
      </c>
      <c r="N18">
        <v>0.4</v>
      </c>
      <c r="O18">
        <v>0.6</v>
      </c>
      <c r="P18">
        <v>0.19999999999999996</v>
      </c>
      <c r="Q18">
        <v>0.19999999999999996</v>
      </c>
      <c r="R18">
        <v>0.19999999999999996</v>
      </c>
      <c r="T18">
        <v>7.0000000000000007E-2</v>
      </c>
      <c r="U18">
        <v>0.1</v>
      </c>
      <c r="V18">
        <v>0.12</v>
      </c>
      <c r="W18">
        <v>0.11</v>
      </c>
      <c r="X18">
        <v>7.0000000000000007E-2</v>
      </c>
      <c r="Y18">
        <v>0.08</v>
      </c>
      <c r="Z18">
        <v>0.06</v>
      </c>
      <c r="AA18">
        <v>7.0000000000000007E-2</v>
      </c>
      <c r="AB18">
        <v>0.06</v>
      </c>
      <c r="AC18">
        <v>0.1</v>
      </c>
      <c r="AD18">
        <v>0.1</v>
      </c>
      <c r="AE18">
        <v>0.06</v>
      </c>
    </row>
    <row r="19" spans="1:31" x14ac:dyDescent="0.3">
      <c r="A19">
        <v>36</v>
      </c>
      <c r="B19" t="s">
        <v>74</v>
      </c>
      <c r="C19" t="s">
        <v>75</v>
      </c>
      <c r="D19">
        <f>VLOOKUP(C19,[1]Maxon!$A:$B,2,0)</f>
        <v>2381</v>
      </c>
      <c r="E19">
        <f>VLOOKUP(C19,[1]Maxon!$A:$C,3,0)</f>
        <v>2357</v>
      </c>
      <c r="F19">
        <v>45</v>
      </c>
      <c r="G19" t="s">
        <v>10</v>
      </c>
      <c r="H19">
        <v>71</v>
      </c>
      <c r="I19" t="s">
        <v>9</v>
      </c>
      <c r="J19">
        <v>3</v>
      </c>
      <c r="K19" t="s">
        <v>14</v>
      </c>
      <c r="L19">
        <v>2023</v>
      </c>
      <c r="M19">
        <v>100000</v>
      </c>
      <c r="N19">
        <v>0.55000000000000004</v>
      </c>
      <c r="O19">
        <v>0.6</v>
      </c>
      <c r="P19">
        <v>4.9999999999999933E-2</v>
      </c>
      <c r="Q19">
        <v>4999.9999999999936</v>
      </c>
      <c r="R19">
        <v>4.9999999999999933E-2</v>
      </c>
      <c r="T19">
        <v>0</v>
      </c>
      <c r="U19">
        <v>17000</v>
      </c>
      <c r="V19">
        <v>12000</v>
      </c>
      <c r="W19">
        <v>11000</v>
      </c>
      <c r="X19">
        <v>7000.0000000000009</v>
      </c>
      <c r="Y19">
        <v>8000</v>
      </c>
      <c r="Z19">
        <v>6000</v>
      </c>
      <c r="AA19">
        <v>7000.0000000000009</v>
      </c>
      <c r="AB19">
        <v>6000</v>
      </c>
      <c r="AC19">
        <v>10000</v>
      </c>
      <c r="AD19">
        <v>10000</v>
      </c>
      <c r="AE19">
        <v>6000</v>
      </c>
    </row>
    <row r="20" spans="1:31" x14ac:dyDescent="0.3">
      <c r="A20">
        <v>40</v>
      </c>
      <c r="B20" t="s">
        <v>35</v>
      </c>
      <c r="C20" t="s">
        <v>36</v>
      </c>
      <c r="D20">
        <f>VLOOKUP(C20,[1]Maxon!$A:$B,2,0)</f>
        <v>2382</v>
      </c>
      <c r="E20">
        <f>VLOOKUP(C20,[1]Maxon!$A:$C,3,0)</f>
        <v>2358</v>
      </c>
      <c r="F20">
        <v>187</v>
      </c>
      <c r="G20" t="s">
        <v>8</v>
      </c>
      <c r="H20">
        <v>71</v>
      </c>
      <c r="I20" t="s">
        <v>9</v>
      </c>
      <c r="J20">
        <v>3</v>
      </c>
      <c r="K20" t="s">
        <v>14</v>
      </c>
      <c r="L20">
        <v>2023</v>
      </c>
      <c r="M20">
        <v>1000000</v>
      </c>
      <c r="N20">
        <v>0.6</v>
      </c>
      <c r="O20">
        <v>0.6</v>
      </c>
      <c r="P20">
        <v>0</v>
      </c>
      <c r="Q20">
        <v>0</v>
      </c>
      <c r="R20">
        <v>0</v>
      </c>
      <c r="T20">
        <v>70000</v>
      </c>
      <c r="U20">
        <v>100000</v>
      </c>
      <c r="V20">
        <v>120000</v>
      </c>
      <c r="W20">
        <v>110000</v>
      </c>
      <c r="X20">
        <v>70000</v>
      </c>
      <c r="Y20">
        <v>80000</v>
      </c>
      <c r="Z20">
        <v>60000</v>
      </c>
      <c r="AA20">
        <v>70000</v>
      </c>
      <c r="AB20">
        <v>60000</v>
      </c>
      <c r="AC20">
        <v>100000</v>
      </c>
      <c r="AD20">
        <v>100000</v>
      </c>
      <c r="AE20">
        <v>60000</v>
      </c>
    </row>
    <row r="21" spans="1:31" x14ac:dyDescent="0.3">
      <c r="A21">
        <v>40</v>
      </c>
      <c r="B21" t="s">
        <v>35</v>
      </c>
      <c r="C21" t="s">
        <v>36</v>
      </c>
      <c r="D21">
        <f>VLOOKUP(C21,[1]Glowradiance!$A:$B,2,0)</f>
        <v>2383</v>
      </c>
      <c r="E21">
        <f>VLOOKUP(C21,[1]Glowradiance!$A:$C,3,0)</f>
        <v>2359</v>
      </c>
      <c r="F21">
        <v>187</v>
      </c>
      <c r="G21" t="s">
        <v>8</v>
      </c>
      <c r="H21">
        <v>71</v>
      </c>
      <c r="I21" t="s">
        <v>9</v>
      </c>
      <c r="J21">
        <v>1</v>
      </c>
      <c r="K21" t="s">
        <v>18</v>
      </c>
      <c r="L21">
        <v>2023</v>
      </c>
      <c r="M21">
        <v>1</v>
      </c>
      <c r="N21">
        <v>0.5</v>
      </c>
      <c r="O21">
        <v>0.6</v>
      </c>
      <c r="P21">
        <v>9.9999999999999978E-2</v>
      </c>
      <c r="Q21">
        <v>9.9999999999999978E-2</v>
      </c>
      <c r="R21">
        <v>9.9999999999999978E-2</v>
      </c>
      <c r="T21">
        <v>7.0000000000000007E-2</v>
      </c>
      <c r="U21">
        <v>0.1</v>
      </c>
      <c r="V21">
        <v>0.12</v>
      </c>
      <c r="W21">
        <v>0.11</v>
      </c>
      <c r="X21">
        <v>7.0000000000000007E-2</v>
      </c>
      <c r="Y21">
        <v>0.08</v>
      </c>
      <c r="Z21">
        <v>0.06</v>
      </c>
      <c r="AA21">
        <v>7.0000000000000007E-2</v>
      </c>
      <c r="AB21">
        <v>0.06</v>
      </c>
      <c r="AC21">
        <v>0.1</v>
      </c>
      <c r="AD21">
        <v>0.1</v>
      </c>
      <c r="AE21">
        <v>0.06</v>
      </c>
    </row>
    <row r="22" spans="1:31" x14ac:dyDescent="0.3">
      <c r="A22">
        <v>45</v>
      </c>
      <c r="B22" t="s">
        <v>15</v>
      </c>
      <c r="C22" t="s">
        <v>16</v>
      </c>
      <c r="D22">
        <f>VLOOKUP(C22,[1]Maxon!$A:$B,2,0)</f>
        <v>2384</v>
      </c>
      <c r="E22">
        <f>VLOOKUP(C22,[1]Maxon!$A:$C,3,0)</f>
        <v>2360</v>
      </c>
      <c r="F22">
        <v>187</v>
      </c>
      <c r="G22" t="s">
        <v>8</v>
      </c>
      <c r="H22">
        <v>71</v>
      </c>
      <c r="I22" t="s">
        <v>9</v>
      </c>
      <c r="J22">
        <v>3</v>
      </c>
      <c r="K22" t="s">
        <v>14</v>
      </c>
      <c r="L22">
        <v>2023</v>
      </c>
      <c r="M22">
        <v>200000</v>
      </c>
      <c r="N22">
        <v>0.57999999999999996</v>
      </c>
      <c r="O22">
        <v>0.6</v>
      </c>
      <c r="P22">
        <v>2.0000000000000018E-2</v>
      </c>
      <c r="Q22">
        <v>4000.0000000000036</v>
      </c>
      <c r="R22">
        <v>2.0000000000000018E-2</v>
      </c>
      <c r="T22">
        <v>14000.000000000002</v>
      </c>
      <c r="U22">
        <v>20000</v>
      </c>
      <c r="V22">
        <v>24000</v>
      </c>
      <c r="W22">
        <v>22000</v>
      </c>
      <c r="X22">
        <v>14000.000000000002</v>
      </c>
      <c r="Y22">
        <v>16000</v>
      </c>
      <c r="Z22">
        <v>12000</v>
      </c>
      <c r="AA22">
        <v>14000.000000000002</v>
      </c>
      <c r="AB22">
        <v>12000</v>
      </c>
      <c r="AC22">
        <v>20000</v>
      </c>
      <c r="AD22">
        <v>20000</v>
      </c>
      <c r="AE22">
        <v>12000</v>
      </c>
    </row>
    <row r="23" spans="1:31" x14ac:dyDescent="0.3">
      <c r="A23">
        <v>61</v>
      </c>
      <c r="C23" t="s">
        <v>39</v>
      </c>
      <c r="D23">
        <f>VLOOKUP(C23,[1]Maxon!$A:$B,2,0)</f>
        <v>2385</v>
      </c>
      <c r="E23">
        <f>VLOOKUP(C23,[1]Maxon!$A:$C,3,0)</f>
        <v>2361</v>
      </c>
      <c r="F23">
        <v>182</v>
      </c>
      <c r="G23" t="s">
        <v>40</v>
      </c>
      <c r="H23">
        <v>71</v>
      </c>
      <c r="I23" t="s">
        <v>9</v>
      </c>
      <c r="J23">
        <v>3</v>
      </c>
      <c r="K23" t="s">
        <v>14</v>
      </c>
      <c r="L23">
        <v>2023</v>
      </c>
      <c r="M23">
        <v>150000</v>
      </c>
      <c r="N23">
        <v>0.5</v>
      </c>
      <c r="O23">
        <v>0.6</v>
      </c>
      <c r="P23">
        <v>9.9999999999999978E-2</v>
      </c>
      <c r="Q23">
        <v>14999.999999999996</v>
      </c>
      <c r="R23">
        <v>9.9999999999999978E-2</v>
      </c>
      <c r="T23">
        <v>0</v>
      </c>
      <c r="U23">
        <v>0</v>
      </c>
      <c r="V23">
        <v>43500</v>
      </c>
      <c r="W23">
        <v>16500</v>
      </c>
      <c r="X23">
        <v>10500.000000000002</v>
      </c>
      <c r="Y23">
        <v>12000</v>
      </c>
      <c r="Z23">
        <v>9000</v>
      </c>
      <c r="AA23">
        <v>10500.000000000002</v>
      </c>
      <c r="AB23">
        <v>9000</v>
      </c>
      <c r="AC23">
        <v>15000</v>
      </c>
      <c r="AD23">
        <v>15000</v>
      </c>
      <c r="AE23">
        <v>9000</v>
      </c>
    </row>
    <row r="24" spans="1:31" x14ac:dyDescent="0.3">
      <c r="A24">
        <v>138</v>
      </c>
      <c r="B24" t="s">
        <v>86</v>
      </c>
      <c r="C24" t="s">
        <v>87</v>
      </c>
      <c r="D24">
        <f>VLOOKUP(C24,[1]Maxon!$A:$B,2,0)</f>
        <v>2386</v>
      </c>
      <c r="E24">
        <f>VLOOKUP(C24,[1]Maxon!$A:$C,3,0)</f>
        <v>2362</v>
      </c>
      <c r="F24">
        <v>197</v>
      </c>
      <c r="G24" t="s">
        <v>146</v>
      </c>
      <c r="H24">
        <v>71</v>
      </c>
      <c r="I24" t="s">
        <v>9</v>
      </c>
      <c r="J24">
        <v>3</v>
      </c>
      <c r="K24" t="s">
        <v>14</v>
      </c>
      <c r="L24">
        <v>2023</v>
      </c>
      <c r="M24">
        <v>1</v>
      </c>
      <c r="N24">
        <v>0.6</v>
      </c>
      <c r="O24">
        <v>0.6</v>
      </c>
      <c r="P24">
        <v>0</v>
      </c>
      <c r="Q24">
        <v>0</v>
      </c>
      <c r="R24">
        <v>0</v>
      </c>
      <c r="T24">
        <v>7.0000000000000007E-2</v>
      </c>
      <c r="U24">
        <v>0.1</v>
      </c>
      <c r="V24">
        <v>0.12</v>
      </c>
      <c r="W24">
        <v>0.11</v>
      </c>
      <c r="X24">
        <v>7.0000000000000007E-2</v>
      </c>
      <c r="Y24">
        <v>0.08</v>
      </c>
      <c r="Z24">
        <v>0.06</v>
      </c>
      <c r="AA24">
        <v>7.0000000000000007E-2</v>
      </c>
      <c r="AB24">
        <v>0.06</v>
      </c>
      <c r="AC24">
        <v>0.1</v>
      </c>
      <c r="AD24">
        <v>0.1</v>
      </c>
      <c r="AE24">
        <v>0.06</v>
      </c>
    </row>
    <row r="25" spans="1:31" x14ac:dyDescent="0.3">
      <c r="A25">
        <v>141</v>
      </c>
      <c r="C25" t="s">
        <v>104</v>
      </c>
      <c r="D25">
        <f>VLOOKUP(C25,[1]Maxon!$A:$B,2,0)</f>
        <v>2387</v>
      </c>
      <c r="E25">
        <f>VLOOKUP(C25,[1]Maxon!$A:$C,3,0)</f>
        <v>2363</v>
      </c>
      <c r="F25">
        <v>197</v>
      </c>
      <c r="G25" t="s">
        <v>146</v>
      </c>
      <c r="H25">
        <v>71</v>
      </c>
      <c r="I25" t="s">
        <v>9</v>
      </c>
      <c r="J25">
        <v>3</v>
      </c>
      <c r="K25" t="s">
        <v>14</v>
      </c>
      <c r="L25">
        <v>2023</v>
      </c>
      <c r="M25">
        <v>1</v>
      </c>
      <c r="N25">
        <v>0.6</v>
      </c>
      <c r="O25">
        <v>0.6</v>
      </c>
      <c r="P25">
        <v>0</v>
      </c>
      <c r="Q25">
        <v>0</v>
      </c>
      <c r="R25">
        <v>0</v>
      </c>
      <c r="T25">
        <v>7.0000000000000007E-2</v>
      </c>
      <c r="U25">
        <v>0.1</v>
      </c>
      <c r="V25">
        <v>0.12</v>
      </c>
      <c r="W25">
        <v>0.11</v>
      </c>
      <c r="X25">
        <v>7.0000000000000007E-2</v>
      </c>
      <c r="Y25">
        <v>0.08</v>
      </c>
      <c r="Z25">
        <v>0.06</v>
      </c>
      <c r="AA25">
        <v>7.0000000000000007E-2</v>
      </c>
      <c r="AB25">
        <v>0.06</v>
      </c>
      <c r="AC25">
        <v>0.1</v>
      </c>
      <c r="AD25">
        <v>0.1</v>
      </c>
      <c r="AE25">
        <v>0.06</v>
      </c>
    </row>
    <row r="26" spans="1:31" x14ac:dyDescent="0.3">
      <c r="A26">
        <v>141</v>
      </c>
      <c r="C26" t="s">
        <v>104</v>
      </c>
      <c r="D26">
        <f>VLOOKUP(C26,[1]Luderma!$A:$B,2,0)</f>
        <v>2388</v>
      </c>
      <c r="E26">
        <f>VLOOKUP(C26,[1]Luderma!$A:$C,3,0)</f>
        <v>2364</v>
      </c>
      <c r="F26">
        <v>197</v>
      </c>
      <c r="G26" t="s">
        <v>146</v>
      </c>
      <c r="H26">
        <v>71</v>
      </c>
      <c r="I26" t="s">
        <v>9</v>
      </c>
      <c r="J26">
        <v>5</v>
      </c>
      <c r="K26" t="s">
        <v>20</v>
      </c>
      <c r="L26">
        <v>2023</v>
      </c>
      <c r="M26">
        <v>60000</v>
      </c>
      <c r="N26">
        <v>0.2</v>
      </c>
      <c r="O26">
        <v>0.6</v>
      </c>
      <c r="P26">
        <v>0.39999999999999997</v>
      </c>
      <c r="Q26">
        <v>23999.999999999996</v>
      </c>
      <c r="R26">
        <v>0.39999999999999997</v>
      </c>
      <c r="T26">
        <v>4200</v>
      </c>
      <c r="U26">
        <v>6000</v>
      </c>
      <c r="V26">
        <v>7200</v>
      </c>
      <c r="W26">
        <v>6600</v>
      </c>
      <c r="X26">
        <v>4200</v>
      </c>
      <c r="Y26">
        <v>4800</v>
      </c>
      <c r="Z26">
        <v>3600</v>
      </c>
      <c r="AA26">
        <v>4200</v>
      </c>
      <c r="AB26">
        <v>3600</v>
      </c>
      <c r="AC26">
        <v>6000</v>
      </c>
      <c r="AD26">
        <v>6000</v>
      </c>
      <c r="AE26">
        <v>3600</v>
      </c>
    </row>
    <row r="27" spans="1:31" x14ac:dyDescent="0.3">
      <c r="A27">
        <v>143</v>
      </c>
      <c r="B27" t="s">
        <v>84</v>
      </c>
      <c r="C27" t="s">
        <v>85</v>
      </c>
      <c r="D27">
        <f>VLOOKUP(C27,[1]Maxon!$A:$B,2,0)</f>
        <v>2389</v>
      </c>
      <c r="E27">
        <f>VLOOKUP(C27,[1]Maxon!$A:$C,3,0)</f>
        <v>2365</v>
      </c>
      <c r="F27">
        <v>197</v>
      </c>
      <c r="G27" t="s">
        <v>146</v>
      </c>
      <c r="H27">
        <v>71</v>
      </c>
      <c r="I27" t="s">
        <v>9</v>
      </c>
      <c r="J27">
        <v>3</v>
      </c>
      <c r="K27" t="s">
        <v>14</v>
      </c>
      <c r="L27">
        <v>2023</v>
      </c>
      <c r="M27">
        <v>1</v>
      </c>
      <c r="N27">
        <v>0.6</v>
      </c>
      <c r="O27">
        <v>0.6</v>
      </c>
      <c r="P27">
        <v>0</v>
      </c>
      <c r="Q27">
        <v>0</v>
      </c>
      <c r="R27">
        <v>0</v>
      </c>
      <c r="T27">
        <v>7.0000000000000007E-2</v>
      </c>
      <c r="U27">
        <v>0.1</v>
      </c>
      <c r="V27">
        <v>0.12</v>
      </c>
      <c r="W27">
        <v>0.11</v>
      </c>
      <c r="X27">
        <v>7.0000000000000007E-2</v>
      </c>
      <c r="Y27">
        <v>0.08</v>
      </c>
      <c r="Z27">
        <v>0.06</v>
      </c>
      <c r="AA27">
        <v>7.0000000000000007E-2</v>
      </c>
      <c r="AB27">
        <v>0.06</v>
      </c>
      <c r="AC27">
        <v>0.1</v>
      </c>
      <c r="AD27">
        <v>0.1</v>
      </c>
      <c r="AE27">
        <v>0.06</v>
      </c>
    </row>
    <row r="28" spans="1:31" x14ac:dyDescent="0.3">
      <c r="A28">
        <v>146</v>
      </c>
      <c r="B28" t="s">
        <v>102</v>
      </c>
      <c r="C28" t="s">
        <v>103</v>
      </c>
      <c r="D28">
        <f>VLOOKUP(C28,[1]Luderma!$A:$B,2,0)</f>
        <v>2390</v>
      </c>
      <c r="E28">
        <f>VLOOKUP(C28,[1]Luderma!$A:$C,3,0)</f>
        <v>2366</v>
      </c>
      <c r="F28">
        <v>197</v>
      </c>
      <c r="G28" t="s">
        <v>146</v>
      </c>
      <c r="H28">
        <v>71</v>
      </c>
      <c r="I28" t="s">
        <v>9</v>
      </c>
      <c r="J28">
        <v>5</v>
      </c>
      <c r="K28" t="s">
        <v>20</v>
      </c>
      <c r="L28">
        <v>2023</v>
      </c>
      <c r="M28">
        <v>50000</v>
      </c>
      <c r="N28">
        <v>0.3</v>
      </c>
      <c r="O28">
        <v>0.6</v>
      </c>
      <c r="P28">
        <v>0.3</v>
      </c>
      <c r="Q28">
        <v>15000</v>
      </c>
      <c r="R28">
        <v>0.3</v>
      </c>
      <c r="T28">
        <v>3500.0000000000005</v>
      </c>
      <c r="U28">
        <v>5000</v>
      </c>
      <c r="V28">
        <v>6000</v>
      </c>
      <c r="W28">
        <v>5500</v>
      </c>
      <c r="X28">
        <v>3500.0000000000005</v>
      </c>
      <c r="Y28">
        <v>4000</v>
      </c>
      <c r="Z28">
        <v>3000</v>
      </c>
      <c r="AA28">
        <v>3500.0000000000005</v>
      </c>
      <c r="AB28">
        <v>3000</v>
      </c>
      <c r="AC28">
        <v>5000</v>
      </c>
      <c r="AD28">
        <v>5000</v>
      </c>
      <c r="AE28">
        <v>3000</v>
      </c>
    </row>
    <row r="29" spans="1:31" x14ac:dyDescent="0.3">
      <c r="A29">
        <v>150</v>
      </c>
      <c r="B29" t="s">
        <v>17</v>
      </c>
      <c r="C29" t="s">
        <v>19</v>
      </c>
      <c r="D29">
        <f>VLOOKUP(C29,[1]Maxon!$A:$B,2,0)</f>
        <v>2391</v>
      </c>
      <c r="E29">
        <f>VLOOKUP(C29,[1]Maxon!$A:$C,3,0)</f>
        <v>2367</v>
      </c>
      <c r="F29">
        <v>197</v>
      </c>
      <c r="G29" t="s">
        <v>146</v>
      </c>
      <c r="H29">
        <v>71</v>
      </c>
      <c r="I29" t="s">
        <v>9</v>
      </c>
      <c r="J29">
        <v>3</v>
      </c>
      <c r="K29" t="s">
        <v>14</v>
      </c>
      <c r="L29">
        <v>2023</v>
      </c>
      <c r="M29">
        <v>150000</v>
      </c>
      <c r="N29">
        <v>0.55000000000000004</v>
      </c>
      <c r="O29">
        <v>0.6</v>
      </c>
      <c r="P29">
        <v>4.9999999999999933E-2</v>
      </c>
      <c r="Q29">
        <v>7499.99999999999</v>
      </c>
      <c r="R29">
        <v>4.9999999999999933E-2</v>
      </c>
      <c r="T29">
        <v>10500.000000000002</v>
      </c>
      <c r="U29">
        <v>15000</v>
      </c>
      <c r="V29">
        <v>18000</v>
      </c>
      <c r="W29">
        <v>16500</v>
      </c>
      <c r="X29">
        <v>10500.000000000002</v>
      </c>
      <c r="Y29">
        <v>12000</v>
      </c>
      <c r="Z29">
        <v>9000</v>
      </c>
      <c r="AA29">
        <v>10500.000000000002</v>
      </c>
      <c r="AB29">
        <v>9000</v>
      </c>
      <c r="AC29">
        <v>15000</v>
      </c>
      <c r="AD29">
        <v>15000</v>
      </c>
      <c r="AE29">
        <v>9000</v>
      </c>
    </row>
    <row r="30" spans="1:31" x14ac:dyDescent="0.3">
      <c r="A30">
        <v>154</v>
      </c>
      <c r="B30" t="s">
        <v>88</v>
      </c>
      <c r="C30" t="s">
        <v>89</v>
      </c>
      <c r="D30">
        <f>VLOOKUP(C30,[1]Maxon!$A:$B,2,0)</f>
        <v>2392</v>
      </c>
      <c r="E30">
        <f>VLOOKUP(C30,[1]Maxon!$A:$C,3,0)</f>
        <v>2368</v>
      </c>
      <c r="F30">
        <v>197</v>
      </c>
      <c r="G30" t="s">
        <v>146</v>
      </c>
      <c r="H30">
        <v>71</v>
      </c>
      <c r="I30" t="s">
        <v>9</v>
      </c>
      <c r="J30">
        <v>3</v>
      </c>
      <c r="K30" t="s">
        <v>14</v>
      </c>
      <c r="L30">
        <v>2023</v>
      </c>
      <c r="M30">
        <v>60000</v>
      </c>
      <c r="N30">
        <v>0.55000000000000004</v>
      </c>
      <c r="O30">
        <v>0.6</v>
      </c>
      <c r="P30">
        <v>4.9999999999999933E-2</v>
      </c>
      <c r="Q30">
        <v>2999.9999999999959</v>
      </c>
      <c r="R30">
        <v>4.9999999999999933E-2</v>
      </c>
      <c r="T30">
        <v>0</v>
      </c>
      <c r="U30">
        <v>10200</v>
      </c>
      <c r="V30">
        <v>7200</v>
      </c>
      <c r="W30">
        <v>6600</v>
      </c>
      <c r="X30">
        <v>4200</v>
      </c>
      <c r="Y30">
        <v>4800</v>
      </c>
      <c r="Z30">
        <v>3600</v>
      </c>
      <c r="AA30">
        <v>4200</v>
      </c>
      <c r="AB30">
        <v>3600</v>
      </c>
      <c r="AC30">
        <v>6000</v>
      </c>
      <c r="AD30">
        <v>6000</v>
      </c>
      <c r="AE30">
        <v>3600</v>
      </c>
    </row>
    <row r="31" spans="1:31" x14ac:dyDescent="0.3">
      <c r="A31">
        <v>161</v>
      </c>
      <c r="B31" t="s">
        <v>100</v>
      </c>
      <c r="C31" t="s">
        <v>101</v>
      </c>
      <c r="D31">
        <f>VLOOKUP(C31,[1]Maxon!$A:$B,2,0)</f>
        <v>2393</v>
      </c>
      <c r="E31">
        <f>VLOOKUP(C31,[1]Maxon!$A:$C,3,0)</f>
        <v>2369</v>
      </c>
      <c r="F31">
        <v>197</v>
      </c>
      <c r="G31" t="s">
        <v>146</v>
      </c>
      <c r="H31">
        <v>71</v>
      </c>
      <c r="I31" t="s">
        <v>9</v>
      </c>
      <c r="J31">
        <v>3</v>
      </c>
      <c r="K31" t="s">
        <v>14</v>
      </c>
      <c r="L31">
        <v>2023</v>
      </c>
      <c r="M31">
        <v>70000</v>
      </c>
      <c r="N31">
        <v>0.55000000000000004</v>
      </c>
      <c r="O31">
        <v>0.6</v>
      </c>
      <c r="P31">
        <v>4.9999999999999933E-2</v>
      </c>
      <c r="Q31">
        <v>3499.9999999999955</v>
      </c>
      <c r="R31">
        <v>4.9999999999999933E-2</v>
      </c>
      <c r="T31">
        <v>0</v>
      </c>
      <c r="U31">
        <v>11900</v>
      </c>
      <c r="V31">
        <v>8400</v>
      </c>
      <c r="W31">
        <v>7700</v>
      </c>
      <c r="X31">
        <v>4900.0000000000009</v>
      </c>
      <c r="Y31">
        <v>5600</v>
      </c>
      <c r="Z31">
        <v>4200</v>
      </c>
      <c r="AA31">
        <v>4900.0000000000009</v>
      </c>
      <c r="AB31">
        <v>4200</v>
      </c>
      <c r="AC31">
        <v>7000</v>
      </c>
      <c r="AD31">
        <v>7000</v>
      </c>
      <c r="AE31">
        <v>4200</v>
      </c>
    </row>
    <row r="32" spans="1:31" x14ac:dyDescent="0.3">
      <c r="A32">
        <v>161</v>
      </c>
      <c r="B32" t="s">
        <v>100</v>
      </c>
      <c r="C32" t="s">
        <v>101</v>
      </c>
      <c r="D32">
        <f>VLOOKUP(C32,[1]Glowradiance!$A:$B,2,0)</f>
        <v>2394</v>
      </c>
      <c r="E32">
        <f>VLOOKUP(C32,[1]Glowradiance!$A:$C,3,0)</f>
        <v>2370</v>
      </c>
      <c r="F32">
        <v>197</v>
      </c>
      <c r="G32" t="s">
        <v>146</v>
      </c>
      <c r="H32">
        <v>71</v>
      </c>
      <c r="I32" t="s">
        <v>9</v>
      </c>
      <c r="J32">
        <v>1</v>
      </c>
      <c r="K32" t="s">
        <v>18</v>
      </c>
      <c r="L32">
        <v>2023</v>
      </c>
      <c r="M32">
        <v>30000</v>
      </c>
      <c r="N32">
        <v>0.55000000000000004</v>
      </c>
      <c r="O32">
        <v>0.6</v>
      </c>
      <c r="P32">
        <v>4.9999999999999933E-2</v>
      </c>
      <c r="Q32">
        <v>1499.999999999998</v>
      </c>
      <c r="R32">
        <v>4.9999999999999933E-2</v>
      </c>
      <c r="T32">
        <v>0</v>
      </c>
      <c r="U32">
        <v>5100</v>
      </c>
      <c r="V32">
        <v>3600</v>
      </c>
      <c r="W32">
        <v>3300</v>
      </c>
      <c r="X32">
        <v>2100</v>
      </c>
      <c r="Y32">
        <v>2400</v>
      </c>
      <c r="Z32">
        <v>1800</v>
      </c>
      <c r="AA32">
        <v>2100</v>
      </c>
      <c r="AB32">
        <v>1800</v>
      </c>
      <c r="AC32">
        <v>3000</v>
      </c>
      <c r="AD32">
        <v>3000</v>
      </c>
      <c r="AE32">
        <v>1800</v>
      </c>
    </row>
    <row r="33" spans="1:31" x14ac:dyDescent="0.3">
      <c r="A33">
        <v>164</v>
      </c>
      <c r="B33" t="s">
        <v>109</v>
      </c>
      <c r="C33" t="s">
        <v>110</v>
      </c>
      <c r="D33">
        <f>VLOOKUP(C33,[1]Maxon!$A:$B,2,0)</f>
        <v>2395</v>
      </c>
      <c r="E33">
        <f>VLOOKUP(C33,[1]Maxon!$A:$C,3,0)</f>
        <v>2371</v>
      </c>
      <c r="F33">
        <v>197</v>
      </c>
      <c r="G33" t="s">
        <v>146</v>
      </c>
      <c r="H33">
        <v>71</v>
      </c>
      <c r="I33" t="s">
        <v>9</v>
      </c>
      <c r="J33">
        <v>3</v>
      </c>
      <c r="K33" t="s">
        <v>14</v>
      </c>
      <c r="L33">
        <v>2023</v>
      </c>
      <c r="M33">
        <v>20000</v>
      </c>
      <c r="N33">
        <v>0.5</v>
      </c>
      <c r="O33">
        <v>0.6</v>
      </c>
      <c r="P33">
        <v>9.9999999999999978E-2</v>
      </c>
      <c r="Q33">
        <v>1999.9999999999995</v>
      </c>
      <c r="R33">
        <v>9.9999999999999978E-2</v>
      </c>
      <c r="T33">
        <v>0</v>
      </c>
      <c r="U33">
        <v>3400</v>
      </c>
      <c r="V33">
        <v>2400</v>
      </c>
      <c r="W33">
        <v>2200</v>
      </c>
      <c r="X33">
        <v>1400.0000000000002</v>
      </c>
      <c r="Y33">
        <v>1600</v>
      </c>
      <c r="Z33">
        <v>1200</v>
      </c>
      <c r="AA33">
        <v>1400.0000000000002</v>
      </c>
      <c r="AB33">
        <v>1200</v>
      </c>
      <c r="AC33">
        <v>2000</v>
      </c>
      <c r="AD33">
        <v>2000</v>
      </c>
      <c r="AE33">
        <v>1200</v>
      </c>
    </row>
    <row r="34" spans="1:31" x14ac:dyDescent="0.3">
      <c r="A34">
        <v>195</v>
      </c>
      <c r="B34" t="s">
        <v>105</v>
      </c>
      <c r="C34" t="s">
        <v>106</v>
      </c>
      <c r="D34">
        <f>VLOOKUP(C34,[1]Luderma!$A:$B,2,0)</f>
        <v>2396</v>
      </c>
      <c r="E34">
        <f>VLOOKUP(C34,[1]Luderma!$A:$C,3,0)</f>
        <v>2372</v>
      </c>
      <c r="F34">
        <v>197</v>
      </c>
      <c r="G34" t="s">
        <v>146</v>
      </c>
      <c r="H34">
        <v>71</v>
      </c>
      <c r="I34" t="s">
        <v>9</v>
      </c>
      <c r="J34">
        <v>5</v>
      </c>
      <c r="K34" t="s">
        <v>20</v>
      </c>
      <c r="L34">
        <v>2023</v>
      </c>
      <c r="M34">
        <v>50000</v>
      </c>
      <c r="N34">
        <v>0.35</v>
      </c>
      <c r="O34">
        <v>0.6</v>
      </c>
      <c r="P34">
        <v>0.25</v>
      </c>
      <c r="Q34">
        <v>12500</v>
      </c>
      <c r="R34">
        <v>0.25</v>
      </c>
      <c r="T34">
        <v>3500.0000000000005</v>
      </c>
      <c r="U34">
        <v>5000</v>
      </c>
      <c r="V34">
        <v>6000</v>
      </c>
      <c r="W34">
        <v>5500</v>
      </c>
      <c r="X34">
        <v>3500.0000000000005</v>
      </c>
      <c r="Y34">
        <v>4000</v>
      </c>
      <c r="Z34">
        <v>3000</v>
      </c>
      <c r="AA34">
        <v>3500.0000000000005</v>
      </c>
      <c r="AB34">
        <v>3000</v>
      </c>
      <c r="AC34">
        <v>5000</v>
      </c>
      <c r="AD34">
        <v>5000</v>
      </c>
      <c r="AE34">
        <v>3000</v>
      </c>
    </row>
    <row r="35" spans="1:31" x14ac:dyDescent="0.3">
      <c r="A35">
        <v>214</v>
      </c>
      <c r="C35" t="s">
        <v>117</v>
      </c>
      <c r="D35">
        <f>VLOOKUP(C35,[1]Luderma!$A:$B,2,0)</f>
        <v>2397</v>
      </c>
      <c r="E35">
        <f>VLOOKUP(C35,[1]Luderma!$A:$C,3,0)</f>
        <v>2373</v>
      </c>
      <c r="F35">
        <v>45</v>
      </c>
      <c r="G35" t="s">
        <v>10</v>
      </c>
      <c r="H35">
        <v>71</v>
      </c>
      <c r="I35" t="s">
        <v>9</v>
      </c>
      <c r="J35">
        <v>5</v>
      </c>
      <c r="K35" t="s">
        <v>20</v>
      </c>
      <c r="L35">
        <v>2023</v>
      </c>
      <c r="M35">
        <v>1</v>
      </c>
      <c r="N35">
        <v>0.6</v>
      </c>
      <c r="O35">
        <v>0.6</v>
      </c>
      <c r="P35">
        <v>0</v>
      </c>
      <c r="Q35">
        <v>0</v>
      </c>
      <c r="R35">
        <v>0</v>
      </c>
      <c r="T35">
        <v>7.0000000000000007E-2</v>
      </c>
      <c r="U35">
        <v>0.1</v>
      </c>
      <c r="V35">
        <v>0.12</v>
      </c>
      <c r="W35">
        <v>0.11</v>
      </c>
      <c r="X35">
        <v>7.0000000000000007E-2</v>
      </c>
      <c r="Y35">
        <v>0.08</v>
      </c>
      <c r="Z35">
        <v>0.06</v>
      </c>
      <c r="AA35">
        <v>7.0000000000000007E-2</v>
      </c>
      <c r="AB35">
        <v>0.06</v>
      </c>
      <c r="AC35">
        <v>0.1</v>
      </c>
      <c r="AD35">
        <v>0.1</v>
      </c>
      <c r="AE35">
        <v>0.06</v>
      </c>
    </row>
    <row r="36" spans="1:31" x14ac:dyDescent="0.3">
      <c r="A36">
        <v>561</v>
      </c>
      <c r="B36" t="s">
        <v>76</v>
      </c>
      <c r="C36" t="s">
        <v>77</v>
      </c>
      <c r="D36">
        <f>VLOOKUP(C36,[1]Maxon!$A:$B,2,0)</f>
        <v>2398</v>
      </c>
      <c r="E36">
        <f>VLOOKUP(C36,[1]Maxon!$A:$C,3,0)</f>
        <v>2374</v>
      </c>
      <c r="F36">
        <v>45</v>
      </c>
      <c r="G36" t="s">
        <v>10</v>
      </c>
      <c r="H36">
        <v>71</v>
      </c>
      <c r="I36" t="s">
        <v>9</v>
      </c>
      <c r="J36">
        <v>3</v>
      </c>
      <c r="K36" t="s">
        <v>14</v>
      </c>
      <c r="L36">
        <v>2023</v>
      </c>
      <c r="M36">
        <v>40000</v>
      </c>
      <c r="N36">
        <v>0.4</v>
      </c>
      <c r="O36">
        <v>0.6</v>
      </c>
      <c r="P36">
        <v>0.19999999999999996</v>
      </c>
      <c r="Q36">
        <v>7999.9999999999982</v>
      </c>
      <c r="R36">
        <v>0.19999999999999996</v>
      </c>
      <c r="T36">
        <v>0</v>
      </c>
      <c r="U36">
        <v>6800</v>
      </c>
      <c r="V36">
        <v>4800</v>
      </c>
      <c r="W36">
        <v>4400</v>
      </c>
      <c r="X36">
        <v>2800.0000000000005</v>
      </c>
      <c r="Y36">
        <v>3200</v>
      </c>
      <c r="Z36">
        <v>2400</v>
      </c>
      <c r="AA36">
        <v>2800.0000000000005</v>
      </c>
      <c r="AB36">
        <v>2400</v>
      </c>
      <c r="AC36">
        <v>4000</v>
      </c>
      <c r="AD36">
        <v>4000</v>
      </c>
      <c r="AE36">
        <v>2400</v>
      </c>
    </row>
    <row r="37" spans="1:31" x14ac:dyDescent="0.3">
      <c r="A37">
        <v>564</v>
      </c>
      <c r="B37" t="s">
        <v>63</v>
      </c>
      <c r="C37" t="s">
        <v>64</v>
      </c>
      <c r="D37">
        <f>VLOOKUP(C37,[1]Maxon!$A:$B,2,0)</f>
        <v>2399</v>
      </c>
      <c r="E37">
        <f>VLOOKUP(C37,[1]Maxon!$A:$C,3,0)</f>
        <v>2375</v>
      </c>
      <c r="F37">
        <v>45</v>
      </c>
      <c r="G37" t="s">
        <v>10</v>
      </c>
      <c r="H37">
        <v>71</v>
      </c>
      <c r="I37" t="s">
        <v>9</v>
      </c>
      <c r="J37">
        <v>3</v>
      </c>
      <c r="K37" t="s">
        <v>14</v>
      </c>
      <c r="L37">
        <v>2023</v>
      </c>
      <c r="M37">
        <v>40000</v>
      </c>
      <c r="N37">
        <v>0.35</v>
      </c>
      <c r="O37">
        <v>0.6</v>
      </c>
      <c r="P37">
        <v>0.25</v>
      </c>
      <c r="Q37">
        <v>10000</v>
      </c>
      <c r="R37">
        <v>0.25</v>
      </c>
      <c r="T37">
        <v>0</v>
      </c>
      <c r="U37">
        <v>6800</v>
      </c>
      <c r="V37">
        <v>4800</v>
      </c>
      <c r="W37">
        <v>4400</v>
      </c>
      <c r="X37">
        <v>2800.0000000000005</v>
      </c>
      <c r="Y37">
        <v>3200</v>
      </c>
      <c r="Z37">
        <v>2400</v>
      </c>
      <c r="AA37">
        <v>2800.0000000000005</v>
      </c>
      <c r="AB37">
        <v>2400</v>
      </c>
      <c r="AC37">
        <v>4000</v>
      </c>
      <c r="AD37">
        <v>4000</v>
      </c>
      <c r="AE37">
        <v>2400</v>
      </c>
    </row>
    <row r="38" spans="1:31" x14ac:dyDescent="0.3">
      <c r="A38">
        <v>567</v>
      </c>
      <c r="C38" t="s">
        <v>56</v>
      </c>
      <c r="D38">
        <f>VLOOKUP(C38,[1]Luderma!$A:$B,2,0)</f>
        <v>2400</v>
      </c>
      <c r="E38">
        <f>VLOOKUP(C38,[1]Luderma!$A:$C,3,0)</f>
        <v>2376</v>
      </c>
      <c r="F38">
        <v>45</v>
      </c>
      <c r="G38" t="s">
        <v>10</v>
      </c>
      <c r="H38">
        <v>71</v>
      </c>
      <c r="I38" t="s">
        <v>9</v>
      </c>
      <c r="J38">
        <v>5</v>
      </c>
      <c r="K38" t="s">
        <v>20</v>
      </c>
      <c r="L38">
        <v>2023</v>
      </c>
      <c r="M38">
        <v>60000</v>
      </c>
      <c r="N38">
        <v>0.2</v>
      </c>
      <c r="O38">
        <v>0.6</v>
      </c>
      <c r="P38">
        <v>0.39999999999999997</v>
      </c>
      <c r="Q38">
        <v>23999.999999999996</v>
      </c>
      <c r="R38">
        <v>0.39999999999999997</v>
      </c>
      <c r="T38">
        <v>4200</v>
      </c>
      <c r="U38">
        <v>6000</v>
      </c>
      <c r="V38">
        <v>7200</v>
      </c>
      <c r="W38">
        <v>6600</v>
      </c>
      <c r="X38">
        <v>4200</v>
      </c>
      <c r="Y38">
        <v>4800</v>
      </c>
      <c r="Z38">
        <v>3600</v>
      </c>
      <c r="AA38">
        <v>4200</v>
      </c>
      <c r="AB38">
        <v>3600</v>
      </c>
      <c r="AC38">
        <v>6000</v>
      </c>
      <c r="AD38">
        <v>6000</v>
      </c>
      <c r="AE38">
        <v>3600</v>
      </c>
    </row>
    <row r="39" spans="1:31" x14ac:dyDescent="0.3">
      <c r="A39">
        <v>662</v>
      </c>
      <c r="B39" t="s">
        <v>29</v>
      </c>
      <c r="C39" t="s">
        <v>30</v>
      </c>
      <c r="D39">
        <f>VLOOKUP(C39,[1]Maxon!$A:$B,2,0)</f>
        <v>2401</v>
      </c>
      <c r="E39">
        <f>VLOOKUP(C39,[1]Maxon!$A:$C,3,0)</f>
        <v>2377</v>
      </c>
      <c r="F39">
        <v>45</v>
      </c>
      <c r="G39" t="s">
        <v>10</v>
      </c>
      <c r="H39">
        <v>71</v>
      </c>
      <c r="I39" t="s">
        <v>9</v>
      </c>
      <c r="J39">
        <v>3</v>
      </c>
      <c r="K39" t="s">
        <v>14</v>
      </c>
      <c r="L39">
        <v>2023</v>
      </c>
      <c r="M39">
        <v>80000</v>
      </c>
      <c r="N39">
        <v>0.35</v>
      </c>
      <c r="O39">
        <v>0.6</v>
      </c>
      <c r="P39">
        <v>0.25</v>
      </c>
      <c r="Q39">
        <v>20000</v>
      </c>
      <c r="R39">
        <v>0.25</v>
      </c>
      <c r="T39">
        <v>0</v>
      </c>
      <c r="U39">
        <v>13600</v>
      </c>
      <c r="V39">
        <v>9600</v>
      </c>
      <c r="W39">
        <v>8800</v>
      </c>
      <c r="X39">
        <v>5600.0000000000009</v>
      </c>
      <c r="Y39">
        <v>6400</v>
      </c>
      <c r="Z39">
        <v>4800</v>
      </c>
      <c r="AA39">
        <v>5600.0000000000009</v>
      </c>
      <c r="AB39">
        <v>4800</v>
      </c>
      <c r="AC39">
        <v>8000</v>
      </c>
      <c r="AD39">
        <v>8000</v>
      </c>
      <c r="AE39">
        <v>4800</v>
      </c>
    </row>
    <row r="40" spans="1:31" x14ac:dyDescent="0.3">
      <c r="A40">
        <v>740</v>
      </c>
      <c r="B40" t="s">
        <v>67</v>
      </c>
      <c r="C40" t="s">
        <v>68</v>
      </c>
      <c r="D40">
        <f>VLOOKUP(C40,[1]Maxon!$A:$B,2,0)</f>
        <v>2402</v>
      </c>
      <c r="E40">
        <f>VLOOKUP(C40,[1]Maxon!$A:$C,3,0)</f>
        <v>2378</v>
      </c>
      <c r="F40">
        <v>196</v>
      </c>
      <c r="G40" t="s">
        <v>148</v>
      </c>
      <c r="H40">
        <v>71</v>
      </c>
      <c r="I40" t="s">
        <v>9</v>
      </c>
      <c r="J40">
        <v>3</v>
      </c>
      <c r="K40" t="s">
        <v>14</v>
      </c>
      <c r="L40">
        <v>2023</v>
      </c>
      <c r="M40">
        <v>40000</v>
      </c>
      <c r="N40">
        <v>0.45</v>
      </c>
      <c r="O40">
        <v>0.6</v>
      </c>
      <c r="P40">
        <v>0.14999999999999997</v>
      </c>
      <c r="Q40">
        <v>5999.9999999999991</v>
      </c>
      <c r="R40">
        <v>0.14999999999999997</v>
      </c>
      <c r="T40">
        <v>0</v>
      </c>
      <c r="U40">
        <v>6800</v>
      </c>
      <c r="V40">
        <v>4800</v>
      </c>
      <c r="W40">
        <v>4400</v>
      </c>
      <c r="X40">
        <v>2800.0000000000005</v>
      </c>
      <c r="Y40">
        <v>3200</v>
      </c>
      <c r="Z40">
        <v>2400</v>
      </c>
      <c r="AA40">
        <v>2800.0000000000005</v>
      </c>
      <c r="AB40">
        <v>2400</v>
      </c>
      <c r="AC40">
        <v>4000</v>
      </c>
      <c r="AD40">
        <v>4000</v>
      </c>
      <c r="AE40">
        <v>2400</v>
      </c>
    </row>
    <row r="41" spans="1:31" x14ac:dyDescent="0.3">
      <c r="A41">
        <v>740</v>
      </c>
      <c r="B41" t="s">
        <v>67</v>
      </c>
      <c r="C41" t="s">
        <v>68</v>
      </c>
      <c r="D41">
        <f>VLOOKUP(C41,[1]Glowradiance!$A:$B,2,0)</f>
        <v>2403</v>
      </c>
      <c r="E41">
        <f>VLOOKUP(C41,[1]Glowradiance!$A:$C,3,0)</f>
        <v>2379</v>
      </c>
      <c r="F41">
        <v>196</v>
      </c>
      <c r="G41" t="s">
        <v>148</v>
      </c>
      <c r="H41">
        <v>71</v>
      </c>
      <c r="I41" t="s">
        <v>9</v>
      </c>
      <c r="J41">
        <v>1</v>
      </c>
      <c r="K41" t="s">
        <v>18</v>
      </c>
      <c r="L41">
        <v>2023</v>
      </c>
      <c r="M41">
        <v>20000</v>
      </c>
      <c r="N41">
        <v>0.4</v>
      </c>
      <c r="O41">
        <v>0.6</v>
      </c>
      <c r="P41">
        <v>0.19999999999999996</v>
      </c>
      <c r="Q41">
        <v>3999.9999999999991</v>
      </c>
      <c r="R41">
        <v>0.19999999999999996</v>
      </c>
      <c r="T41">
        <v>0</v>
      </c>
      <c r="U41">
        <v>34400</v>
      </c>
      <c r="V41">
        <v>2400</v>
      </c>
      <c r="W41">
        <v>2200</v>
      </c>
      <c r="X41">
        <v>1400.0000000000002</v>
      </c>
      <c r="Y41">
        <v>1600</v>
      </c>
      <c r="Z41">
        <v>1200</v>
      </c>
      <c r="AA41">
        <v>1400.0000000000002</v>
      </c>
      <c r="AB41">
        <v>1200</v>
      </c>
      <c r="AC41">
        <v>2000</v>
      </c>
      <c r="AD41">
        <v>2000</v>
      </c>
      <c r="AE41">
        <v>1200</v>
      </c>
    </row>
    <row r="42" spans="1:31" x14ac:dyDescent="0.3">
      <c r="A42">
        <v>748</v>
      </c>
      <c r="B42" t="s">
        <v>45</v>
      </c>
      <c r="C42" t="s">
        <v>46</v>
      </c>
      <c r="D42">
        <f>VLOOKUP(C42,[1]Maxon!$A:$B,2,0)</f>
        <v>2404</v>
      </c>
      <c r="E42">
        <f>VLOOKUP(C42,[1]Maxon!$A:$C,3,0)</f>
        <v>2380</v>
      </c>
      <c r="F42">
        <v>196</v>
      </c>
      <c r="G42" t="s">
        <v>148</v>
      </c>
      <c r="H42">
        <v>71</v>
      </c>
      <c r="I42" t="s">
        <v>9</v>
      </c>
      <c r="J42">
        <v>3</v>
      </c>
      <c r="K42" t="s">
        <v>14</v>
      </c>
      <c r="L42">
        <v>2023</v>
      </c>
      <c r="M42">
        <v>200000</v>
      </c>
      <c r="N42">
        <v>0.55000000000000004</v>
      </c>
      <c r="O42">
        <v>0.6</v>
      </c>
      <c r="P42">
        <v>4.9999999999999933E-2</v>
      </c>
      <c r="Q42">
        <v>9999.9999999999873</v>
      </c>
      <c r="R42">
        <v>4.9999999999999933E-2</v>
      </c>
      <c r="T42">
        <v>14000.000000000002</v>
      </c>
      <c r="U42">
        <v>20000</v>
      </c>
      <c r="V42">
        <v>24000</v>
      </c>
      <c r="W42">
        <v>22000</v>
      </c>
      <c r="X42">
        <v>14000.000000000002</v>
      </c>
      <c r="Y42">
        <v>16000</v>
      </c>
      <c r="Z42">
        <v>12000</v>
      </c>
      <c r="AA42">
        <v>14000.000000000002</v>
      </c>
      <c r="AB42">
        <v>12000</v>
      </c>
      <c r="AC42">
        <v>20000</v>
      </c>
      <c r="AD42">
        <v>20000</v>
      </c>
      <c r="AE42">
        <v>12000</v>
      </c>
    </row>
    <row r="43" spans="1:31" x14ac:dyDescent="0.3">
      <c r="A43">
        <v>903</v>
      </c>
      <c r="B43" t="s">
        <v>41</v>
      </c>
      <c r="C43" t="s">
        <v>42</v>
      </c>
      <c r="D43">
        <f>VLOOKUP(C43,[1]Maxon!$A:$B,2,0)</f>
        <v>2405</v>
      </c>
      <c r="E43">
        <f>VLOOKUP(C43,[1]Maxon!$A:$C,3,0)</f>
        <v>2381</v>
      </c>
      <c r="F43">
        <v>196</v>
      </c>
      <c r="G43" t="s">
        <v>148</v>
      </c>
      <c r="H43">
        <v>71</v>
      </c>
      <c r="I43" t="s">
        <v>9</v>
      </c>
      <c r="J43">
        <v>3</v>
      </c>
      <c r="K43" t="s">
        <v>14</v>
      </c>
      <c r="L43">
        <v>2023</v>
      </c>
      <c r="M43">
        <v>180000</v>
      </c>
      <c r="N43">
        <v>0.55000000000000004</v>
      </c>
      <c r="O43">
        <v>0.6</v>
      </c>
      <c r="P43">
        <v>4.9999999999999933E-2</v>
      </c>
      <c r="Q43">
        <v>8999.9999999999873</v>
      </c>
      <c r="R43">
        <v>4.9999999999999926E-2</v>
      </c>
      <c r="T43">
        <v>12600.000000000002</v>
      </c>
      <c r="U43">
        <v>18000</v>
      </c>
      <c r="V43">
        <v>21600</v>
      </c>
      <c r="W43">
        <v>19800</v>
      </c>
      <c r="X43">
        <v>12600.000000000002</v>
      </c>
      <c r="Y43">
        <v>14400</v>
      </c>
      <c r="Z43">
        <v>10800</v>
      </c>
      <c r="AA43">
        <v>12600.000000000002</v>
      </c>
      <c r="AB43">
        <v>10800</v>
      </c>
      <c r="AC43">
        <v>18000</v>
      </c>
      <c r="AD43">
        <v>18000</v>
      </c>
      <c r="AE43">
        <v>10800</v>
      </c>
    </row>
    <row r="44" spans="1:31" x14ac:dyDescent="0.3">
      <c r="A44">
        <v>903</v>
      </c>
      <c r="B44" t="s">
        <v>41</v>
      </c>
      <c r="C44" t="s">
        <v>42</v>
      </c>
      <c r="D44">
        <f>VLOOKUP(C44,[1]Glowradiance!$A:$B,2,0)</f>
        <v>2406</v>
      </c>
      <c r="E44">
        <f>VLOOKUP(C44,[1]Glowradiance!$A:$C,3,0)</f>
        <v>2382</v>
      </c>
      <c r="F44">
        <v>196</v>
      </c>
      <c r="G44" t="s">
        <v>148</v>
      </c>
      <c r="H44">
        <v>71</v>
      </c>
      <c r="I44" t="s">
        <v>9</v>
      </c>
      <c r="J44">
        <v>1</v>
      </c>
      <c r="K44" t="s">
        <v>18</v>
      </c>
      <c r="L44">
        <v>2023</v>
      </c>
      <c r="M44">
        <v>220000</v>
      </c>
      <c r="N44">
        <v>0.55000000000000004</v>
      </c>
      <c r="O44">
        <v>0.6</v>
      </c>
      <c r="P44">
        <v>4.9999999999999933E-2</v>
      </c>
      <c r="Q44">
        <v>10999.999999999985</v>
      </c>
      <c r="R44">
        <v>4.9999999999999933E-2</v>
      </c>
      <c r="T44">
        <v>15400.000000000002</v>
      </c>
      <c r="U44">
        <v>22000</v>
      </c>
      <c r="V44">
        <v>26400</v>
      </c>
      <c r="W44">
        <v>24200</v>
      </c>
      <c r="X44">
        <v>15400.000000000002</v>
      </c>
      <c r="Y44">
        <v>17600</v>
      </c>
      <c r="Z44">
        <v>13200</v>
      </c>
      <c r="AA44">
        <v>15400.000000000002</v>
      </c>
      <c r="AB44">
        <v>13200</v>
      </c>
      <c r="AC44">
        <v>22000</v>
      </c>
      <c r="AD44">
        <v>22000</v>
      </c>
      <c r="AE44">
        <v>13200</v>
      </c>
    </row>
    <row r="45" spans="1:31" x14ac:dyDescent="0.3">
      <c r="A45">
        <v>923</v>
      </c>
      <c r="B45" t="s">
        <v>43</v>
      </c>
      <c r="C45" t="s">
        <v>44</v>
      </c>
      <c r="D45">
        <f>VLOOKUP(C45,[1]Maxon!$A:$B,2,0)</f>
        <v>2407</v>
      </c>
      <c r="E45">
        <f>VLOOKUP(C45,[1]Maxon!$A:$C,3,0)</f>
        <v>2383</v>
      </c>
      <c r="F45">
        <v>196</v>
      </c>
      <c r="G45" t="s">
        <v>148</v>
      </c>
      <c r="H45">
        <v>71</v>
      </c>
      <c r="I45" t="s">
        <v>9</v>
      </c>
      <c r="J45">
        <v>3</v>
      </c>
      <c r="K45" t="s">
        <v>14</v>
      </c>
      <c r="L45">
        <v>2023</v>
      </c>
      <c r="M45">
        <v>60000</v>
      </c>
      <c r="N45">
        <v>0.55000000000000004</v>
      </c>
      <c r="O45">
        <v>0.6</v>
      </c>
      <c r="P45">
        <v>4.9999999999999933E-2</v>
      </c>
      <c r="Q45">
        <v>2999.9999999999959</v>
      </c>
      <c r="R45">
        <v>4.9999999999999933E-2</v>
      </c>
      <c r="T45">
        <v>4200</v>
      </c>
      <c r="U45">
        <v>6000</v>
      </c>
      <c r="V45">
        <v>7200</v>
      </c>
      <c r="W45">
        <v>6600</v>
      </c>
      <c r="X45">
        <v>4200</v>
      </c>
      <c r="Y45">
        <v>4800</v>
      </c>
      <c r="Z45">
        <v>3600</v>
      </c>
      <c r="AA45">
        <v>4200</v>
      </c>
      <c r="AB45">
        <v>3600</v>
      </c>
      <c r="AC45">
        <v>6000</v>
      </c>
      <c r="AD45">
        <v>6000</v>
      </c>
      <c r="AE45">
        <v>3600</v>
      </c>
    </row>
    <row r="46" spans="1:31" x14ac:dyDescent="0.3">
      <c r="A46">
        <v>923</v>
      </c>
      <c r="B46" t="s">
        <v>43</v>
      </c>
      <c r="C46" t="s">
        <v>44</v>
      </c>
      <c r="D46">
        <f>VLOOKUP(C46,[1]Glowradiance!$A:$B,2,0)</f>
        <v>2408</v>
      </c>
      <c r="E46">
        <f>VLOOKUP(C46,[1]Glowradiance!$A:$C,3,0)</f>
        <v>2384</v>
      </c>
      <c r="F46">
        <v>196</v>
      </c>
      <c r="G46" t="s">
        <v>148</v>
      </c>
      <c r="H46">
        <v>71</v>
      </c>
      <c r="I46" t="s">
        <v>9</v>
      </c>
      <c r="J46">
        <v>1</v>
      </c>
      <c r="K46" t="s">
        <v>18</v>
      </c>
      <c r="L46">
        <v>2023</v>
      </c>
      <c r="M46">
        <v>30000</v>
      </c>
      <c r="N46">
        <v>0.55000000000000004</v>
      </c>
      <c r="O46">
        <v>0.6</v>
      </c>
      <c r="P46">
        <v>4.9999999999999933E-2</v>
      </c>
      <c r="Q46">
        <v>1499.999999999998</v>
      </c>
      <c r="R46">
        <v>4.9999999999999933E-2</v>
      </c>
      <c r="T46">
        <v>0</v>
      </c>
      <c r="U46">
        <v>5100</v>
      </c>
      <c r="V46">
        <v>3600</v>
      </c>
      <c r="W46">
        <v>3300</v>
      </c>
      <c r="X46">
        <v>2100</v>
      </c>
      <c r="Y46">
        <v>2400</v>
      </c>
      <c r="Z46">
        <v>1800</v>
      </c>
      <c r="AA46">
        <v>2100</v>
      </c>
      <c r="AB46">
        <v>1800</v>
      </c>
      <c r="AC46">
        <v>3000</v>
      </c>
      <c r="AD46">
        <v>3000</v>
      </c>
      <c r="AE46">
        <v>1800</v>
      </c>
    </row>
    <row r="47" spans="1:31" x14ac:dyDescent="0.3">
      <c r="A47">
        <v>923</v>
      </c>
      <c r="C47" t="s">
        <v>44</v>
      </c>
      <c r="D47">
        <f>VLOOKUP(C47,[1]Luderma!$A:$B,2,0)</f>
        <v>2409</v>
      </c>
      <c r="E47">
        <f>VLOOKUP(C47,[1]Luderma!$A:$C,3,0)</f>
        <v>2385</v>
      </c>
      <c r="F47">
        <v>196</v>
      </c>
      <c r="G47" t="s">
        <v>148</v>
      </c>
      <c r="H47">
        <v>71</v>
      </c>
      <c r="I47" t="s">
        <v>9</v>
      </c>
      <c r="J47">
        <v>5</v>
      </c>
      <c r="K47" t="s">
        <v>149</v>
      </c>
      <c r="L47">
        <v>2023</v>
      </c>
      <c r="M47">
        <v>150000</v>
      </c>
      <c r="N47">
        <v>0.3</v>
      </c>
      <c r="O47">
        <v>0.6</v>
      </c>
      <c r="P47">
        <v>0.3</v>
      </c>
      <c r="Q47">
        <v>45000</v>
      </c>
      <c r="R47">
        <v>0.3</v>
      </c>
      <c r="T47">
        <v>10500.000000000002</v>
      </c>
      <c r="U47">
        <v>15000</v>
      </c>
      <c r="V47">
        <v>18000</v>
      </c>
      <c r="W47">
        <v>16500</v>
      </c>
      <c r="X47">
        <v>10500.000000000002</v>
      </c>
      <c r="Y47">
        <v>12000</v>
      </c>
      <c r="Z47">
        <v>9000</v>
      </c>
      <c r="AA47">
        <v>10500.000000000002</v>
      </c>
      <c r="AB47">
        <v>9000</v>
      </c>
      <c r="AC47">
        <v>15000</v>
      </c>
      <c r="AD47">
        <v>15000</v>
      </c>
      <c r="AE47">
        <v>9000</v>
      </c>
    </row>
    <row r="48" spans="1:31" x14ac:dyDescent="0.3">
      <c r="A48">
        <v>1011</v>
      </c>
      <c r="B48" t="s">
        <v>21</v>
      </c>
      <c r="C48" t="s">
        <v>22</v>
      </c>
      <c r="D48">
        <f>VLOOKUP(C48,[1]Maxon!$A:$B,2,0)</f>
        <v>2410</v>
      </c>
      <c r="E48">
        <f>VLOOKUP(C48,[1]Maxon!$A:$C,3,0)</f>
        <v>2386</v>
      </c>
      <c r="F48">
        <v>181</v>
      </c>
      <c r="G48" t="s">
        <v>23</v>
      </c>
      <c r="H48">
        <v>71</v>
      </c>
      <c r="I48" t="s">
        <v>9</v>
      </c>
      <c r="J48">
        <v>3</v>
      </c>
      <c r="K48" t="s">
        <v>14</v>
      </c>
      <c r="L48">
        <v>2023</v>
      </c>
      <c r="M48">
        <v>180000</v>
      </c>
      <c r="N48">
        <v>0.5</v>
      </c>
      <c r="O48">
        <v>0.6</v>
      </c>
      <c r="P48">
        <v>9.9999999999999978E-2</v>
      </c>
      <c r="Q48">
        <v>17999.999999999996</v>
      </c>
      <c r="R48">
        <v>9.9999999999999978E-2</v>
      </c>
      <c r="T48">
        <v>0</v>
      </c>
      <c r="U48">
        <v>24600</v>
      </c>
      <c r="V48">
        <v>27600</v>
      </c>
      <c r="W48">
        <v>19800</v>
      </c>
      <c r="X48">
        <v>12600.000000000002</v>
      </c>
      <c r="Y48">
        <v>14400</v>
      </c>
      <c r="Z48">
        <v>10800</v>
      </c>
      <c r="AA48">
        <v>12600.000000000002</v>
      </c>
      <c r="AB48">
        <v>10800</v>
      </c>
      <c r="AC48">
        <v>18000</v>
      </c>
      <c r="AD48">
        <v>18000</v>
      </c>
      <c r="AE48">
        <v>10800</v>
      </c>
    </row>
    <row r="49" spans="1:31" x14ac:dyDescent="0.3">
      <c r="A49">
        <v>1078</v>
      </c>
      <c r="B49" t="s">
        <v>47</v>
      </c>
      <c r="C49" t="s">
        <v>48</v>
      </c>
      <c r="D49">
        <f>VLOOKUP(C49,[1]Maxon!$A:$B,2,0)</f>
        <v>2411</v>
      </c>
      <c r="E49">
        <f>VLOOKUP(C49,[1]Maxon!$A:$C,3,0)</f>
        <v>2387</v>
      </c>
      <c r="F49">
        <v>45</v>
      </c>
      <c r="G49" t="s">
        <v>10</v>
      </c>
      <c r="H49">
        <v>71</v>
      </c>
      <c r="I49" t="s">
        <v>9</v>
      </c>
      <c r="J49">
        <v>3</v>
      </c>
      <c r="K49" t="s">
        <v>14</v>
      </c>
      <c r="L49">
        <v>2023</v>
      </c>
      <c r="M49">
        <v>50000</v>
      </c>
      <c r="N49">
        <v>0.35</v>
      </c>
      <c r="O49">
        <v>0.6</v>
      </c>
      <c r="P49">
        <v>0.25</v>
      </c>
      <c r="Q49">
        <v>12500</v>
      </c>
      <c r="R49">
        <v>0.25</v>
      </c>
      <c r="T49">
        <v>3500.0000000000005</v>
      </c>
      <c r="U49">
        <v>5000</v>
      </c>
      <c r="V49">
        <v>6000</v>
      </c>
      <c r="W49">
        <v>5500</v>
      </c>
      <c r="X49">
        <v>3500.0000000000005</v>
      </c>
      <c r="Y49">
        <v>4000</v>
      </c>
      <c r="Z49">
        <v>3000</v>
      </c>
      <c r="AA49">
        <v>3500.0000000000005</v>
      </c>
      <c r="AB49">
        <v>3000</v>
      </c>
      <c r="AC49">
        <v>5000</v>
      </c>
      <c r="AD49">
        <v>5000</v>
      </c>
      <c r="AE49">
        <v>3000</v>
      </c>
    </row>
    <row r="50" spans="1:31" x14ac:dyDescent="0.3">
      <c r="A50">
        <v>1078</v>
      </c>
      <c r="B50" t="s">
        <v>47</v>
      </c>
      <c r="C50" t="s">
        <v>48</v>
      </c>
      <c r="D50">
        <f>VLOOKUP(C50,[1]Luderma!$A:$B,2,0)</f>
        <v>2412</v>
      </c>
      <c r="E50">
        <f>VLOOKUP(C50,[1]Luderma!$A:$C,3,0)</f>
        <v>2388</v>
      </c>
      <c r="F50">
        <v>45</v>
      </c>
      <c r="G50" t="s">
        <v>10</v>
      </c>
      <c r="H50">
        <v>71</v>
      </c>
      <c r="I50" t="s">
        <v>9</v>
      </c>
      <c r="J50">
        <v>5</v>
      </c>
      <c r="K50" t="s">
        <v>20</v>
      </c>
      <c r="L50">
        <v>2023</v>
      </c>
      <c r="M50">
        <v>60000</v>
      </c>
      <c r="N50">
        <v>0.2</v>
      </c>
      <c r="O50">
        <v>0.6</v>
      </c>
      <c r="P50">
        <v>0.39999999999999997</v>
      </c>
      <c r="Q50">
        <v>23999.999999999996</v>
      </c>
      <c r="R50">
        <v>0.39999999999999997</v>
      </c>
      <c r="T50">
        <v>4200</v>
      </c>
      <c r="U50">
        <v>6000</v>
      </c>
      <c r="V50">
        <v>7200</v>
      </c>
      <c r="W50">
        <v>6600</v>
      </c>
      <c r="X50">
        <v>4200</v>
      </c>
      <c r="Y50">
        <v>4800</v>
      </c>
      <c r="Z50">
        <v>3600</v>
      </c>
      <c r="AA50">
        <v>4200</v>
      </c>
      <c r="AB50">
        <v>3600</v>
      </c>
      <c r="AC50">
        <v>6000</v>
      </c>
      <c r="AD50">
        <v>6000</v>
      </c>
      <c r="AE50">
        <v>3600</v>
      </c>
    </row>
    <row r="51" spans="1:31" x14ac:dyDescent="0.3">
      <c r="A51">
        <v>1080</v>
      </c>
      <c r="B51" t="s">
        <v>49</v>
      </c>
      <c r="C51" t="s">
        <v>50</v>
      </c>
      <c r="D51">
        <f>VLOOKUP(C51,[1]Maxon!$A:$B,2,0)</f>
        <v>2413</v>
      </c>
      <c r="E51">
        <f>VLOOKUP(C51,[1]Maxon!$A:$C,3,0)</f>
        <v>2389</v>
      </c>
      <c r="F51">
        <v>45</v>
      </c>
      <c r="G51" t="s">
        <v>10</v>
      </c>
      <c r="H51">
        <v>71</v>
      </c>
      <c r="I51" t="s">
        <v>9</v>
      </c>
      <c r="J51">
        <v>3</v>
      </c>
      <c r="K51" t="s">
        <v>14</v>
      </c>
      <c r="L51">
        <v>2023</v>
      </c>
      <c r="M51">
        <v>60000</v>
      </c>
      <c r="N51">
        <v>0.4</v>
      </c>
      <c r="O51">
        <v>0.6</v>
      </c>
      <c r="P51">
        <v>0.19999999999999996</v>
      </c>
      <c r="Q51">
        <v>11999.999999999998</v>
      </c>
      <c r="R51">
        <v>0.19999999999999998</v>
      </c>
      <c r="T51">
        <v>0</v>
      </c>
      <c r="U51">
        <v>10200</v>
      </c>
      <c r="V51">
        <v>7200</v>
      </c>
      <c r="W51">
        <v>6600</v>
      </c>
      <c r="X51">
        <v>4200</v>
      </c>
      <c r="Y51">
        <v>4800</v>
      </c>
      <c r="Z51">
        <v>3600</v>
      </c>
      <c r="AA51">
        <v>4200</v>
      </c>
      <c r="AB51">
        <v>3600</v>
      </c>
      <c r="AC51">
        <v>6000</v>
      </c>
      <c r="AD51">
        <v>6000</v>
      </c>
      <c r="AE51">
        <v>3600</v>
      </c>
    </row>
    <row r="52" spans="1:31" x14ac:dyDescent="0.3">
      <c r="A52">
        <v>1080</v>
      </c>
      <c r="B52" t="s">
        <v>49</v>
      </c>
      <c r="C52" t="s">
        <v>50</v>
      </c>
      <c r="D52">
        <f>VLOOKUP(C52,[1]Maxon!$A:$B,2,0)</f>
        <v>2413</v>
      </c>
      <c r="E52">
        <f>VLOOKUP(C52,[1]Maxon!$A:$C,3,0)</f>
        <v>2389</v>
      </c>
      <c r="F52">
        <v>187</v>
      </c>
      <c r="G52" t="s">
        <v>8</v>
      </c>
      <c r="H52">
        <v>71</v>
      </c>
      <c r="I52" t="s">
        <v>9</v>
      </c>
      <c r="J52">
        <v>3</v>
      </c>
      <c r="K52" t="s">
        <v>14</v>
      </c>
      <c r="L52">
        <v>2023</v>
      </c>
      <c r="M52">
        <v>120000</v>
      </c>
      <c r="N52">
        <v>0.6</v>
      </c>
      <c r="O52">
        <v>0.6</v>
      </c>
      <c r="P52">
        <v>0</v>
      </c>
      <c r="Q52">
        <v>0</v>
      </c>
      <c r="R52">
        <v>0</v>
      </c>
      <c r="T52">
        <v>0</v>
      </c>
      <c r="U52">
        <v>20400</v>
      </c>
      <c r="V52">
        <v>14400</v>
      </c>
      <c r="W52">
        <v>13200</v>
      </c>
      <c r="X52">
        <v>8400</v>
      </c>
      <c r="Y52">
        <v>9600</v>
      </c>
      <c r="Z52">
        <v>7200</v>
      </c>
      <c r="AA52">
        <v>8400</v>
      </c>
      <c r="AB52">
        <v>7200</v>
      </c>
      <c r="AC52">
        <v>12000</v>
      </c>
      <c r="AD52">
        <v>12000</v>
      </c>
      <c r="AE52">
        <v>7200</v>
      </c>
    </row>
    <row r="53" spans="1:31" x14ac:dyDescent="0.3">
      <c r="A53">
        <v>1080</v>
      </c>
      <c r="B53" t="s">
        <v>49</v>
      </c>
      <c r="C53" t="s">
        <v>50</v>
      </c>
      <c r="D53">
        <f>VLOOKUP(C53,[1]Luderma!$A:$B,2,0)</f>
        <v>2415</v>
      </c>
      <c r="E53">
        <f>VLOOKUP(C53,[1]Luderma!$A:$C,3,0)</f>
        <v>2391</v>
      </c>
      <c r="F53">
        <v>45</v>
      </c>
      <c r="G53" t="s">
        <v>10</v>
      </c>
      <c r="H53">
        <v>71</v>
      </c>
      <c r="I53" t="s">
        <v>9</v>
      </c>
      <c r="J53">
        <v>5</v>
      </c>
      <c r="K53" t="s">
        <v>20</v>
      </c>
      <c r="L53">
        <v>2023</v>
      </c>
      <c r="M53">
        <v>50000</v>
      </c>
      <c r="N53">
        <v>0.2</v>
      </c>
      <c r="O53">
        <v>0.6</v>
      </c>
      <c r="P53">
        <v>0.39999999999999997</v>
      </c>
      <c r="Q53">
        <v>20000</v>
      </c>
      <c r="R53">
        <v>0.4</v>
      </c>
      <c r="T53">
        <v>3500.0000000000005</v>
      </c>
      <c r="U53">
        <v>5000</v>
      </c>
      <c r="V53">
        <v>6000</v>
      </c>
      <c r="W53">
        <v>5500</v>
      </c>
      <c r="X53">
        <v>3500.0000000000005</v>
      </c>
      <c r="Y53">
        <v>4000</v>
      </c>
      <c r="Z53">
        <v>3000</v>
      </c>
      <c r="AA53">
        <v>3500.0000000000005</v>
      </c>
      <c r="AB53">
        <v>3000</v>
      </c>
      <c r="AC53">
        <v>5000</v>
      </c>
      <c r="AD53">
        <v>5000</v>
      </c>
      <c r="AE53">
        <v>3000</v>
      </c>
    </row>
    <row r="54" spans="1:31" x14ac:dyDescent="0.3">
      <c r="A54">
        <v>1081</v>
      </c>
      <c r="C54" t="s">
        <v>51</v>
      </c>
      <c r="D54">
        <f>VLOOKUP(C54,[1]Maxon!$A:$B,2,0)</f>
        <v>2416</v>
      </c>
      <c r="E54">
        <f>VLOOKUP(C54,[1]Maxon!$A:$C,3,0)</f>
        <v>2392</v>
      </c>
      <c r="F54">
        <v>45</v>
      </c>
      <c r="G54" t="s">
        <v>10</v>
      </c>
      <c r="H54">
        <v>71</v>
      </c>
      <c r="I54" t="s">
        <v>9</v>
      </c>
      <c r="J54">
        <v>3</v>
      </c>
      <c r="K54" t="s">
        <v>14</v>
      </c>
      <c r="L54">
        <v>2023</v>
      </c>
      <c r="M54">
        <v>100000</v>
      </c>
      <c r="N54">
        <v>0.6</v>
      </c>
      <c r="O54">
        <v>0.6</v>
      </c>
      <c r="P54">
        <v>0</v>
      </c>
      <c r="Q54">
        <v>0</v>
      </c>
      <c r="R54">
        <v>0</v>
      </c>
      <c r="T54">
        <v>0</v>
      </c>
      <c r="U54">
        <v>17000</v>
      </c>
      <c r="V54">
        <v>12000</v>
      </c>
      <c r="W54">
        <v>11000</v>
      </c>
      <c r="X54">
        <v>7000.0000000000009</v>
      </c>
      <c r="Y54">
        <v>8000</v>
      </c>
      <c r="Z54">
        <v>6000</v>
      </c>
      <c r="AA54">
        <v>7000.0000000000009</v>
      </c>
      <c r="AB54">
        <v>6000</v>
      </c>
      <c r="AC54">
        <v>10000</v>
      </c>
      <c r="AD54">
        <v>10000</v>
      </c>
      <c r="AE54">
        <v>6000</v>
      </c>
    </row>
    <row r="55" spans="1:31" x14ac:dyDescent="0.3">
      <c r="A55">
        <v>1082</v>
      </c>
      <c r="B55" t="s">
        <v>52</v>
      </c>
      <c r="C55" t="s">
        <v>53</v>
      </c>
      <c r="D55">
        <f>VLOOKUP(C55,[1]Luderma!$A:$B,2,0)</f>
        <v>2417</v>
      </c>
      <c r="E55">
        <f>VLOOKUP(C55,[1]Luderma!$A:$C,3,0)</f>
        <v>2393</v>
      </c>
      <c r="F55">
        <v>197</v>
      </c>
      <c r="G55" t="s">
        <v>146</v>
      </c>
      <c r="H55">
        <v>71</v>
      </c>
      <c r="I55" t="s">
        <v>9</v>
      </c>
      <c r="J55">
        <v>5</v>
      </c>
      <c r="K55" t="s">
        <v>20</v>
      </c>
      <c r="L55">
        <v>2023</v>
      </c>
      <c r="M55">
        <v>60000</v>
      </c>
      <c r="N55">
        <v>0.2</v>
      </c>
      <c r="O55">
        <v>0.6</v>
      </c>
      <c r="P55">
        <v>0.39999999999999997</v>
      </c>
      <c r="Q55">
        <v>23999.999999999996</v>
      </c>
      <c r="R55">
        <v>0.39999999999999997</v>
      </c>
      <c r="T55">
        <v>4200</v>
      </c>
      <c r="U55">
        <v>6000</v>
      </c>
      <c r="V55">
        <v>7200</v>
      </c>
      <c r="W55">
        <v>6600</v>
      </c>
      <c r="X55">
        <v>4200</v>
      </c>
      <c r="Y55">
        <v>4800</v>
      </c>
      <c r="Z55">
        <v>3600</v>
      </c>
      <c r="AA55">
        <v>4200</v>
      </c>
      <c r="AB55">
        <v>3600</v>
      </c>
      <c r="AC55">
        <v>6000</v>
      </c>
      <c r="AD55">
        <v>6000</v>
      </c>
      <c r="AE55">
        <v>3600</v>
      </c>
    </row>
    <row r="56" spans="1:31" x14ac:dyDescent="0.3">
      <c r="A56">
        <v>1083</v>
      </c>
      <c r="B56" t="s">
        <v>54</v>
      </c>
      <c r="C56" t="s">
        <v>55</v>
      </c>
      <c r="D56">
        <f>VLOOKUP(C56,[1]Maxon!$A:$B,2,0)</f>
        <v>2418</v>
      </c>
      <c r="E56">
        <f>VLOOKUP(C56,[1]Maxon!$A:$C,3,0)</f>
        <v>2394</v>
      </c>
      <c r="F56">
        <v>45</v>
      </c>
      <c r="G56" t="s">
        <v>10</v>
      </c>
      <c r="H56">
        <v>71</v>
      </c>
      <c r="I56" t="s">
        <v>9</v>
      </c>
      <c r="J56">
        <v>3</v>
      </c>
      <c r="K56" t="s">
        <v>14</v>
      </c>
      <c r="L56">
        <v>2023</v>
      </c>
      <c r="M56">
        <v>90000</v>
      </c>
      <c r="N56">
        <v>0.45</v>
      </c>
      <c r="O56">
        <v>0.6</v>
      </c>
      <c r="P56">
        <v>0.14999999999999997</v>
      </c>
      <c r="Q56">
        <v>13499.999999999996</v>
      </c>
      <c r="R56">
        <v>0.14999999999999997</v>
      </c>
      <c r="T56">
        <v>0</v>
      </c>
      <c r="U56">
        <v>15300</v>
      </c>
      <c r="V56">
        <v>10800</v>
      </c>
      <c r="W56">
        <v>9900</v>
      </c>
      <c r="X56">
        <v>6300.0000000000009</v>
      </c>
      <c r="Y56">
        <v>7200</v>
      </c>
      <c r="Z56">
        <v>5400</v>
      </c>
      <c r="AA56">
        <v>6300.0000000000009</v>
      </c>
      <c r="AB56">
        <v>5400</v>
      </c>
      <c r="AC56">
        <v>9000</v>
      </c>
      <c r="AD56">
        <v>9000</v>
      </c>
      <c r="AE56">
        <v>5400</v>
      </c>
    </row>
    <row r="57" spans="1:31" x14ac:dyDescent="0.3">
      <c r="A57">
        <v>1083</v>
      </c>
      <c r="B57" t="s">
        <v>54</v>
      </c>
      <c r="C57" t="s">
        <v>55</v>
      </c>
      <c r="D57">
        <f>VLOOKUP(C57,[1]Glowradiance!$A:$B,2,0)</f>
        <v>2419</v>
      </c>
      <c r="E57">
        <f>VLOOKUP(C57,[1]Glowradiance!$A:$C,3,0)</f>
        <v>2395</v>
      </c>
      <c r="F57">
        <v>45</v>
      </c>
      <c r="G57" t="s">
        <v>10</v>
      </c>
      <c r="H57">
        <v>71</v>
      </c>
      <c r="I57" t="s">
        <v>9</v>
      </c>
      <c r="J57">
        <v>1</v>
      </c>
      <c r="K57" t="s">
        <v>18</v>
      </c>
      <c r="L57">
        <v>2023</v>
      </c>
      <c r="M57">
        <v>110000</v>
      </c>
      <c r="N57">
        <v>0.45</v>
      </c>
      <c r="O57">
        <v>0.6</v>
      </c>
      <c r="P57">
        <v>0.14999999999999997</v>
      </c>
      <c r="Q57">
        <v>16499.999999999996</v>
      </c>
      <c r="R57">
        <v>0.14999999999999997</v>
      </c>
      <c r="T57">
        <v>0</v>
      </c>
      <c r="U57">
        <v>18800</v>
      </c>
      <c r="V57">
        <v>13200</v>
      </c>
      <c r="W57">
        <v>12100</v>
      </c>
      <c r="X57">
        <v>7700.0000000000009</v>
      </c>
      <c r="Y57">
        <v>8800</v>
      </c>
      <c r="Z57">
        <v>6600</v>
      </c>
      <c r="AA57">
        <v>7700.0000000000009</v>
      </c>
      <c r="AB57">
        <v>6600</v>
      </c>
      <c r="AC57">
        <v>11000</v>
      </c>
      <c r="AD57">
        <v>11000</v>
      </c>
      <c r="AE57">
        <v>6600</v>
      </c>
    </row>
    <row r="58" spans="1:31" x14ac:dyDescent="0.3">
      <c r="A58">
        <v>1083</v>
      </c>
      <c r="B58" t="s">
        <v>54</v>
      </c>
      <c r="C58" t="s">
        <v>55</v>
      </c>
      <c r="D58">
        <f>VLOOKUP(C58,[1]Luderma!$A:$B,2,0)</f>
        <v>2420</v>
      </c>
      <c r="E58">
        <f>VLOOKUP(C58,[1]Luderma!$A:$C,3,0)</f>
        <v>2396</v>
      </c>
      <c r="F58">
        <v>45</v>
      </c>
      <c r="G58" t="s">
        <v>10</v>
      </c>
      <c r="H58">
        <v>71</v>
      </c>
      <c r="I58" t="s">
        <v>9</v>
      </c>
      <c r="J58">
        <v>5</v>
      </c>
      <c r="K58" t="s">
        <v>20</v>
      </c>
      <c r="L58">
        <v>2023</v>
      </c>
      <c r="M58">
        <v>100000</v>
      </c>
      <c r="N58">
        <v>0.2</v>
      </c>
      <c r="O58">
        <v>0.6</v>
      </c>
      <c r="P58">
        <v>0.39999999999999997</v>
      </c>
      <c r="Q58">
        <v>40000</v>
      </c>
      <c r="R58">
        <v>0.4</v>
      </c>
      <c r="T58">
        <v>7000.0000000000009</v>
      </c>
      <c r="U58">
        <v>10000</v>
      </c>
      <c r="V58">
        <v>12000</v>
      </c>
      <c r="W58">
        <v>11000</v>
      </c>
      <c r="X58">
        <v>7000.0000000000009</v>
      </c>
      <c r="Y58">
        <v>8000</v>
      </c>
      <c r="Z58">
        <v>6000</v>
      </c>
      <c r="AA58">
        <v>7000.0000000000009</v>
      </c>
      <c r="AB58">
        <v>6000</v>
      </c>
      <c r="AC58">
        <v>10000</v>
      </c>
      <c r="AD58">
        <v>10000</v>
      </c>
      <c r="AE58">
        <v>6000</v>
      </c>
    </row>
    <row r="59" spans="1:31" x14ac:dyDescent="0.3">
      <c r="A59">
        <v>1084</v>
      </c>
      <c r="B59" t="s">
        <v>57</v>
      </c>
      <c r="C59" t="s">
        <v>58</v>
      </c>
      <c r="D59">
        <f>VLOOKUP(C59,[1]Maxon!$A:$B,2,0)</f>
        <v>2421</v>
      </c>
      <c r="E59">
        <f>VLOOKUP(C59,[1]Maxon!$A:$C,3,0)</f>
        <v>2397</v>
      </c>
      <c r="F59">
        <v>45</v>
      </c>
      <c r="G59" t="s">
        <v>10</v>
      </c>
      <c r="H59">
        <v>71</v>
      </c>
      <c r="I59" t="s">
        <v>9</v>
      </c>
      <c r="J59">
        <v>3</v>
      </c>
      <c r="K59" t="s">
        <v>14</v>
      </c>
      <c r="L59">
        <v>2023</v>
      </c>
      <c r="M59">
        <v>70000</v>
      </c>
      <c r="N59">
        <v>0.45</v>
      </c>
      <c r="O59">
        <v>0.6</v>
      </c>
      <c r="P59">
        <v>0.14999999999999997</v>
      </c>
      <c r="Q59">
        <v>10499.999999999998</v>
      </c>
      <c r="R59">
        <v>0.14999999999999997</v>
      </c>
      <c r="T59">
        <v>4900.0000000000009</v>
      </c>
      <c r="U59">
        <v>7000</v>
      </c>
      <c r="V59">
        <v>8400</v>
      </c>
      <c r="W59">
        <v>7700</v>
      </c>
      <c r="X59">
        <v>4900.0000000000009</v>
      </c>
      <c r="Y59">
        <v>5600</v>
      </c>
      <c r="Z59">
        <v>4200</v>
      </c>
      <c r="AA59">
        <v>4900.0000000000009</v>
      </c>
      <c r="AB59">
        <v>4200</v>
      </c>
      <c r="AC59">
        <v>7000</v>
      </c>
      <c r="AD59">
        <v>7000</v>
      </c>
      <c r="AE59">
        <v>4200</v>
      </c>
    </row>
    <row r="60" spans="1:31" x14ac:dyDescent="0.3">
      <c r="A60">
        <v>1084</v>
      </c>
      <c r="B60" t="s">
        <v>57</v>
      </c>
      <c r="C60" t="s">
        <v>58</v>
      </c>
      <c r="D60">
        <f>VLOOKUP(C60,[1]Maxon!$A:$B,2,0)</f>
        <v>2421</v>
      </c>
      <c r="E60">
        <f>VLOOKUP(C60,[1]Maxon!$A:$C,3,0)</f>
        <v>2397</v>
      </c>
      <c r="F60">
        <v>187</v>
      </c>
      <c r="G60" t="s">
        <v>8</v>
      </c>
      <c r="H60">
        <v>71</v>
      </c>
      <c r="I60" t="s">
        <v>9</v>
      </c>
      <c r="J60">
        <v>3</v>
      </c>
      <c r="K60" t="s">
        <v>14</v>
      </c>
      <c r="L60">
        <v>2023</v>
      </c>
      <c r="M60">
        <v>400000</v>
      </c>
      <c r="N60">
        <v>0.45</v>
      </c>
      <c r="O60">
        <v>0.6</v>
      </c>
      <c r="P60">
        <v>0.14999999999999997</v>
      </c>
      <c r="Q60">
        <v>59999.999999999985</v>
      </c>
      <c r="R60">
        <v>0.14999999999999997</v>
      </c>
      <c r="T60">
        <v>28000.000000000004</v>
      </c>
      <c r="U60">
        <v>40000</v>
      </c>
      <c r="V60">
        <v>48000</v>
      </c>
      <c r="W60">
        <v>44000</v>
      </c>
      <c r="X60">
        <v>28000.000000000004</v>
      </c>
      <c r="Y60">
        <v>32000</v>
      </c>
      <c r="Z60">
        <v>24000</v>
      </c>
      <c r="AA60">
        <v>28000.000000000004</v>
      </c>
      <c r="AB60">
        <v>24000</v>
      </c>
      <c r="AC60">
        <v>40000</v>
      </c>
      <c r="AD60">
        <v>40000</v>
      </c>
      <c r="AE60">
        <v>24000</v>
      </c>
    </row>
    <row r="61" spans="1:31" x14ac:dyDescent="0.3">
      <c r="A61">
        <v>1086</v>
      </c>
      <c r="B61" t="s">
        <v>59</v>
      </c>
      <c r="C61" t="s">
        <v>60</v>
      </c>
      <c r="D61">
        <f>VLOOKUP(C61,[1]Maxon!$A:$B,2,0)</f>
        <v>2423</v>
      </c>
      <c r="E61">
        <f>VLOOKUP(C61,[1]Maxon!$A:$C,3,0)</f>
        <v>2399</v>
      </c>
      <c r="F61">
        <v>45</v>
      </c>
      <c r="G61" t="s">
        <v>10</v>
      </c>
      <c r="H61">
        <v>71</v>
      </c>
      <c r="I61" t="s">
        <v>9</v>
      </c>
      <c r="J61">
        <v>3</v>
      </c>
      <c r="K61" t="s">
        <v>14</v>
      </c>
      <c r="L61">
        <v>2023</v>
      </c>
      <c r="M61">
        <v>50000</v>
      </c>
      <c r="N61">
        <v>0.35</v>
      </c>
      <c r="O61">
        <v>0.6</v>
      </c>
      <c r="P61">
        <v>0.25</v>
      </c>
      <c r="Q61">
        <v>12500</v>
      </c>
      <c r="R61">
        <v>0.25</v>
      </c>
      <c r="T61">
        <v>0</v>
      </c>
      <c r="U61">
        <v>8500</v>
      </c>
      <c r="V61">
        <v>6000</v>
      </c>
      <c r="W61">
        <v>5500</v>
      </c>
      <c r="X61">
        <v>3500.0000000000005</v>
      </c>
      <c r="Y61">
        <v>4000</v>
      </c>
      <c r="Z61">
        <v>3000</v>
      </c>
      <c r="AA61">
        <v>3500.0000000000005</v>
      </c>
      <c r="AB61">
        <v>3000</v>
      </c>
      <c r="AC61">
        <v>5000</v>
      </c>
      <c r="AD61">
        <v>5000</v>
      </c>
      <c r="AE61">
        <v>3000</v>
      </c>
    </row>
    <row r="62" spans="1:31" x14ac:dyDescent="0.3">
      <c r="A62">
        <v>1107</v>
      </c>
      <c r="B62" t="s">
        <v>65</v>
      </c>
      <c r="C62" t="s">
        <v>66</v>
      </c>
      <c r="D62">
        <f>VLOOKUP(C62,[1]Maxon!$A:$B,2,0)</f>
        <v>2424</v>
      </c>
      <c r="E62">
        <f>VLOOKUP(C62,[1]Maxon!$A:$C,3,0)</f>
        <v>2400</v>
      </c>
      <c r="F62">
        <v>196</v>
      </c>
      <c r="G62" t="s">
        <v>148</v>
      </c>
      <c r="H62">
        <v>71</v>
      </c>
      <c r="I62" t="s">
        <v>9</v>
      </c>
      <c r="J62">
        <v>3</v>
      </c>
      <c r="K62" t="s">
        <v>14</v>
      </c>
      <c r="L62">
        <v>2023</v>
      </c>
      <c r="M62">
        <v>100000</v>
      </c>
      <c r="N62">
        <v>0.55000000000000004</v>
      </c>
      <c r="O62">
        <v>0.6</v>
      </c>
      <c r="P62">
        <v>4.9999999999999933E-2</v>
      </c>
      <c r="Q62">
        <v>4999.9999999999936</v>
      </c>
      <c r="R62">
        <v>4.9999999999999933E-2</v>
      </c>
      <c r="T62">
        <v>0</v>
      </c>
      <c r="U62">
        <v>17000</v>
      </c>
      <c r="V62">
        <v>12000</v>
      </c>
      <c r="W62">
        <v>11000</v>
      </c>
      <c r="X62">
        <v>7000.0000000000009</v>
      </c>
      <c r="Y62">
        <v>8000</v>
      </c>
      <c r="Z62">
        <v>6000</v>
      </c>
      <c r="AA62">
        <v>7000.0000000000009</v>
      </c>
      <c r="AB62">
        <v>6000</v>
      </c>
      <c r="AC62">
        <v>10000</v>
      </c>
      <c r="AD62">
        <v>10000</v>
      </c>
      <c r="AE62">
        <v>6000</v>
      </c>
    </row>
    <row r="63" spans="1:31" x14ac:dyDescent="0.3">
      <c r="A63">
        <v>1107</v>
      </c>
      <c r="B63" t="s">
        <v>65</v>
      </c>
      <c r="C63" t="s">
        <v>66</v>
      </c>
      <c r="D63">
        <f>VLOOKUP(C63,[1]Glowradiance!$A:$B,2,0)</f>
        <v>2425</v>
      </c>
      <c r="E63">
        <f>VLOOKUP(C63,[1]Glowradiance!$A:$C,3,0)</f>
        <v>2401</v>
      </c>
      <c r="F63">
        <v>196</v>
      </c>
      <c r="G63" t="s">
        <v>148</v>
      </c>
      <c r="H63">
        <v>71</v>
      </c>
      <c r="I63" t="s">
        <v>9</v>
      </c>
      <c r="J63">
        <v>1</v>
      </c>
      <c r="K63" t="s">
        <v>18</v>
      </c>
      <c r="L63">
        <v>2023</v>
      </c>
      <c r="M63">
        <v>60000</v>
      </c>
      <c r="N63">
        <v>0.55000000000000004</v>
      </c>
      <c r="O63">
        <v>0.6</v>
      </c>
      <c r="P63">
        <v>4.9999999999999933E-2</v>
      </c>
      <c r="Q63">
        <v>2999.9999999999959</v>
      </c>
      <c r="R63">
        <v>4.9999999999999933E-2</v>
      </c>
      <c r="T63">
        <v>0</v>
      </c>
      <c r="U63">
        <v>10200</v>
      </c>
      <c r="V63">
        <v>7200</v>
      </c>
      <c r="W63">
        <v>6600</v>
      </c>
      <c r="X63">
        <v>4200</v>
      </c>
      <c r="Y63">
        <v>4800</v>
      </c>
      <c r="Z63">
        <v>3600</v>
      </c>
      <c r="AA63">
        <v>4200</v>
      </c>
      <c r="AB63">
        <v>3600</v>
      </c>
      <c r="AC63">
        <v>6000</v>
      </c>
      <c r="AD63">
        <v>6000</v>
      </c>
      <c r="AE63">
        <v>3600</v>
      </c>
    </row>
    <row r="64" spans="1:31" x14ac:dyDescent="0.3">
      <c r="A64">
        <v>1110</v>
      </c>
      <c r="B64" t="s">
        <v>69</v>
      </c>
      <c r="C64" t="s">
        <v>70</v>
      </c>
      <c r="D64">
        <f>VLOOKUP(C64,[1]Maxon!$A:$B,2,0)</f>
        <v>2426</v>
      </c>
      <c r="E64">
        <f>VLOOKUP(C64,[1]Maxon!$A:$C,3,0)</f>
        <v>2402</v>
      </c>
      <c r="F64">
        <v>196</v>
      </c>
      <c r="G64" t="s">
        <v>148</v>
      </c>
      <c r="H64">
        <v>71</v>
      </c>
      <c r="I64" t="s">
        <v>9</v>
      </c>
      <c r="J64">
        <v>3</v>
      </c>
      <c r="K64" t="s">
        <v>14</v>
      </c>
      <c r="L64">
        <v>2023</v>
      </c>
      <c r="M64">
        <v>40000</v>
      </c>
      <c r="N64">
        <v>0.35</v>
      </c>
      <c r="O64">
        <v>0.6</v>
      </c>
      <c r="P64">
        <v>0.25</v>
      </c>
      <c r="Q64">
        <v>10000</v>
      </c>
      <c r="R64">
        <v>0.25</v>
      </c>
      <c r="T64">
        <v>0</v>
      </c>
      <c r="U64">
        <v>6800</v>
      </c>
      <c r="V64">
        <v>4800</v>
      </c>
      <c r="W64">
        <v>4400</v>
      </c>
      <c r="X64">
        <v>2800.0000000000005</v>
      </c>
      <c r="Y64">
        <v>3200</v>
      </c>
      <c r="Z64">
        <v>2400</v>
      </c>
      <c r="AA64">
        <v>2800.0000000000005</v>
      </c>
      <c r="AB64">
        <v>2400</v>
      </c>
      <c r="AC64">
        <v>4000</v>
      </c>
      <c r="AD64">
        <v>4000</v>
      </c>
      <c r="AE64">
        <v>2400</v>
      </c>
    </row>
    <row r="65" spans="1:31" x14ac:dyDescent="0.3">
      <c r="A65">
        <v>1111</v>
      </c>
      <c r="C65" t="s">
        <v>71</v>
      </c>
      <c r="D65">
        <f>VLOOKUP(C65,[1]Maxon!$A:$B,2,0)</f>
        <v>2427</v>
      </c>
      <c r="E65">
        <f>VLOOKUP(C65,[1]Maxon!$A:$C,3,0)</f>
        <v>2403</v>
      </c>
      <c r="F65">
        <v>196</v>
      </c>
      <c r="G65" t="s">
        <v>148</v>
      </c>
      <c r="H65">
        <v>71</v>
      </c>
      <c r="I65" t="s">
        <v>9</v>
      </c>
      <c r="J65">
        <v>3</v>
      </c>
      <c r="K65" t="s">
        <v>14</v>
      </c>
      <c r="L65">
        <v>2023</v>
      </c>
      <c r="M65">
        <v>30000</v>
      </c>
      <c r="N65">
        <v>0.35</v>
      </c>
      <c r="O65">
        <v>0.6</v>
      </c>
      <c r="P65">
        <v>0.25</v>
      </c>
      <c r="Q65">
        <v>7500</v>
      </c>
      <c r="R65">
        <v>0.25</v>
      </c>
      <c r="T65">
        <v>0</v>
      </c>
      <c r="U65">
        <v>5100</v>
      </c>
      <c r="V65">
        <v>3600</v>
      </c>
      <c r="W65">
        <v>3300</v>
      </c>
      <c r="X65">
        <v>2100</v>
      </c>
      <c r="Y65">
        <v>2400</v>
      </c>
      <c r="Z65">
        <v>1800</v>
      </c>
      <c r="AA65">
        <v>2100</v>
      </c>
      <c r="AB65">
        <v>1800</v>
      </c>
      <c r="AC65">
        <v>3000</v>
      </c>
      <c r="AD65">
        <v>3000</v>
      </c>
      <c r="AE65">
        <v>1800</v>
      </c>
    </row>
    <row r="66" spans="1:31" x14ac:dyDescent="0.3">
      <c r="A66">
        <v>1113</v>
      </c>
      <c r="B66" t="s">
        <v>72</v>
      </c>
      <c r="C66" t="s">
        <v>73</v>
      </c>
      <c r="D66">
        <f>VLOOKUP(C66,[1]Maxon!$A:$B,2,0)</f>
        <v>2428</v>
      </c>
      <c r="E66">
        <f>VLOOKUP(C66,[1]Maxon!$A:$C,3,0)</f>
        <v>2404</v>
      </c>
      <c r="F66">
        <v>196</v>
      </c>
      <c r="G66" t="s">
        <v>148</v>
      </c>
      <c r="H66">
        <v>71</v>
      </c>
      <c r="I66" t="s">
        <v>9</v>
      </c>
      <c r="J66">
        <v>3</v>
      </c>
      <c r="K66" t="s">
        <v>14</v>
      </c>
      <c r="L66">
        <v>2023</v>
      </c>
      <c r="M66">
        <v>90000</v>
      </c>
      <c r="N66">
        <v>0.55000000000000004</v>
      </c>
      <c r="O66">
        <v>0.6</v>
      </c>
      <c r="P66">
        <v>4.9999999999999933E-2</v>
      </c>
      <c r="Q66">
        <v>4499.9999999999936</v>
      </c>
      <c r="R66">
        <v>4.9999999999999926E-2</v>
      </c>
      <c r="T66">
        <v>0</v>
      </c>
      <c r="U66">
        <v>15300</v>
      </c>
      <c r="V66">
        <v>10800</v>
      </c>
      <c r="W66">
        <v>9900</v>
      </c>
      <c r="X66">
        <v>6300.0000000000009</v>
      </c>
      <c r="Y66">
        <v>7200</v>
      </c>
      <c r="Z66">
        <v>5400</v>
      </c>
      <c r="AA66">
        <v>6300.0000000000009</v>
      </c>
      <c r="AB66">
        <v>5400</v>
      </c>
      <c r="AC66">
        <v>9000</v>
      </c>
      <c r="AD66">
        <v>9000</v>
      </c>
      <c r="AE66">
        <v>5400</v>
      </c>
    </row>
    <row r="67" spans="1:31" x14ac:dyDescent="0.3">
      <c r="A67">
        <v>1113</v>
      </c>
      <c r="B67" t="s">
        <v>72</v>
      </c>
      <c r="C67" t="s">
        <v>73</v>
      </c>
      <c r="D67">
        <f>VLOOKUP(C67,[1]Glowradiance!$A:$B,2,0)</f>
        <v>2429</v>
      </c>
      <c r="E67">
        <f>VLOOKUP(C67,[1]Glowradiance!$A:$C,3,0)</f>
        <v>2405</v>
      </c>
      <c r="F67">
        <v>196</v>
      </c>
      <c r="G67" t="s">
        <v>148</v>
      </c>
      <c r="H67">
        <v>71</v>
      </c>
      <c r="I67" t="s">
        <v>9</v>
      </c>
      <c r="J67">
        <v>1</v>
      </c>
      <c r="K67" t="s">
        <v>18</v>
      </c>
      <c r="L67">
        <v>2023</v>
      </c>
      <c r="M67">
        <v>60000</v>
      </c>
      <c r="N67">
        <v>0.55000000000000004</v>
      </c>
      <c r="O67">
        <v>0.6</v>
      </c>
      <c r="P67">
        <v>4.9999999999999933E-2</v>
      </c>
      <c r="Q67">
        <v>2999.9999999999959</v>
      </c>
      <c r="R67">
        <v>4.9999999999999933E-2</v>
      </c>
      <c r="T67">
        <v>0</v>
      </c>
      <c r="U67">
        <v>10200</v>
      </c>
      <c r="V67">
        <v>7200</v>
      </c>
      <c r="W67">
        <v>6600</v>
      </c>
      <c r="X67">
        <v>4200</v>
      </c>
      <c r="Y67">
        <v>4800</v>
      </c>
      <c r="Z67">
        <v>3600</v>
      </c>
      <c r="AA67">
        <v>4200</v>
      </c>
      <c r="AB67">
        <v>3600</v>
      </c>
      <c r="AC67">
        <v>6000</v>
      </c>
      <c r="AD67">
        <v>6000</v>
      </c>
      <c r="AE67">
        <v>3600</v>
      </c>
    </row>
    <row r="68" spans="1:31" x14ac:dyDescent="0.3">
      <c r="A68">
        <v>1114</v>
      </c>
      <c r="C68" t="s">
        <v>115</v>
      </c>
      <c r="D68">
        <f>VLOOKUP(C68,[1]Luderma!$A:$B,2,0)</f>
        <v>2430</v>
      </c>
      <c r="E68">
        <f>VLOOKUP(C68,[1]Luderma!$A:$C,3,0)</f>
        <v>2406</v>
      </c>
      <c r="F68">
        <v>45</v>
      </c>
      <c r="G68" t="s">
        <v>10</v>
      </c>
      <c r="H68">
        <v>71</v>
      </c>
      <c r="I68" t="s">
        <v>9</v>
      </c>
      <c r="J68">
        <v>5</v>
      </c>
      <c r="K68" t="s">
        <v>20</v>
      </c>
      <c r="L68">
        <v>2023</v>
      </c>
      <c r="M68">
        <v>150000</v>
      </c>
      <c r="N68">
        <v>0.2</v>
      </c>
      <c r="O68">
        <v>0.6</v>
      </c>
      <c r="P68">
        <v>0.39999999999999997</v>
      </c>
      <c r="Q68">
        <v>59999.999999999993</v>
      </c>
      <c r="R68">
        <v>0.39999999999999997</v>
      </c>
      <c r="T68">
        <v>10500.000000000002</v>
      </c>
      <c r="U68">
        <v>15000</v>
      </c>
      <c r="V68">
        <v>18000</v>
      </c>
      <c r="W68">
        <v>16500</v>
      </c>
      <c r="X68">
        <v>10500.000000000002</v>
      </c>
      <c r="Y68">
        <v>12000</v>
      </c>
      <c r="Z68">
        <v>9000</v>
      </c>
      <c r="AA68">
        <v>10500.000000000002</v>
      </c>
      <c r="AB68">
        <v>9000</v>
      </c>
      <c r="AC68">
        <v>15000</v>
      </c>
      <c r="AD68">
        <v>15000</v>
      </c>
      <c r="AE68">
        <v>9000</v>
      </c>
    </row>
    <row r="69" spans="1:31" x14ac:dyDescent="0.3">
      <c r="A69">
        <v>1116</v>
      </c>
      <c r="C69" t="s">
        <v>119</v>
      </c>
      <c r="D69">
        <f>VLOOKUP(C69,[1]Luderma!$A:$B,2,0)</f>
        <v>2431</v>
      </c>
      <c r="E69">
        <f>VLOOKUP(C69,[1]Luderma!$A:$C,3,0)</f>
        <v>2407</v>
      </c>
      <c r="F69">
        <v>45</v>
      </c>
      <c r="G69" t="s">
        <v>10</v>
      </c>
      <c r="H69">
        <v>71</v>
      </c>
      <c r="I69" t="s">
        <v>9</v>
      </c>
      <c r="J69">
        <v>5</v>
      </c>
      <c r="K69" t="s">
        <v>20</v>
      </c>
      <c r="L69">
        <v>2023</v>
      </c>
      <c r="M69">
        <v>60000</v>
      </c>
      <c r="N69">
        <v>0.2</v>
      </c>
      <c r="O69">
        <v>0.6</v>
      </c>
      <c r="P69">
        <v>0.39999999999999997</v>
      </c>
      <c r="Q69">
        <v>23999.999999999996</v>
      </c>
      <c r="R69">
        <v>0.39999999999999997</v>
      </c>
      <c r="T69">
        <v>4200</v>
      </c>
      <c r="U69">
        <v>6000</v>
      </c>
      <c r="V69">
        <v>7200</v>
      </c>
      <c r="W69">
        <v>6600</v>
      </c>
      <c r="X69">
        <v>4200</v>
      </c>
      <c r="Y69">
        <v>4800</v>
      </c>
      <c r="Z69">
        <v>3600</v>
      </c>
      <c r="AA69">
        <v>4200</v>
      </c>
      <c r="AB69">
        <v>3600</v>
      </c>
      <c r="AC69">
        <v>6000</v>
      </c>
      <c r="AD69">
        <v>6000</v>
      </c>
      <c r="AE69">
        <v>3600</v>
      </c>
    </row>
    <row r="70" spans="1:31" x14ac:dyDescent="0.3">
      <c r="A70">
        <v>1117</v>
      </c>
      <c r="C70" t="s">
        <v>120</v>
      </c>
      <c r="D70">
        <f>VLOOKUP(C70,[1]Luderma!$A:$B,2,0)</f>
        <v>2432</v>
      </c>
      <c r="E70">
        <f>VLOOKUP(C70,[1]Luderma!$A:$C,3,0)</f>
        <v>2408</v>
      </c>
      <c r="F70">
        <v>45</v>
      </c>
      <c r="G70" t="s">
        <v>10</v>
      </c>
      <c r="H70">
        <v>71</v>
      </c>
      <c r="I70" t="s">
        <v>9</v>
      </c>
      <c r="J70">
        <v>5</v>
      </c>
      <c r="K70" t="s">
        <v>20</v>
      </c>
      <c r="L70">
        <v>2023</v>
      </c>
      <c r="M70">
        <v>60000</v>
      </c>
      <c r="N70">
        <v>0.2</v>
      </c>
      <c r="O70">
        <v>0.6</v>
      </c>
      <c r="P70">
        <v>0.39999999999999997</v>
      </c>
      <c r="Q70">
        <v>23999.999999999996</v>
      </c>
      <c r="R70">
        <v>0.39999999999999997</v>
      </c>
      <c r="T70">
        <v>4200</v>
      </c>
      <c r="U70">
        <v>6000</v>
      </c>
      <c r="V70">
        <v>7200</v>
      </c>
      <c r="W70">
        <v>6600</v>
      </c>
      <c r="X70">
        <v>4200</v>
      </c>
      <c r="Y70">
        <v>4800</v>
      </c>
      <c r="Z70">
        <v>3600</v>
      </c>
      <c r="AA70">
        <v>4200</v>
      </c>
      <c r="AB70">
        <v>3600</v>
      </c>
      <c r="AC70">
        <v>6000</v>
      </c>
      <c r="AD70">
        <v>6000</v>
      </c>
      <c r="AE70">
        <v>3600</v>
      </c>
    </row>
    <row r="71" spans="1:31" x14ac:dyDescent="0.3">
      <c r="A71">
        <v>1118</v>
      </c>
      <c r="C71" t="s">
        <v>121</v>
      </c>
      <c r="D71">
        <f>VLOOKUP(C71,[1]Luderma!$A:$B,2,0)</f>
        <v>2433</v>
      </c>
      <c r="E71">
        <f>VLOOKUP(C71,[1]Luderma!$A:$C,3,0)</f>
        <v>2409</v>
      </c>
      <c r="F71">
        <v>197</v>
      </c>
      <c r="G71" t="s">
        <v>146</v>
      </c>
      <c r="H71">
        <v>71</v>
      </c>
      <c r="I71" t="s">
        <v>9</v>
      </c>
      <c r="J71">
        <v>5</v>
      </c>
      <c r="K71" t="s">
        <v>20</v>
      </c>
      <c r="L71">
        <v>2023</v>
      </c>
      <c r="M71">
        <v>100000</v>
      </c>
      <c r="N71">
        <v>0.2</v>
      </c>
      <c r="O71">
        <v>0.6</v>
      </c>
      <c r="P71">
        <v>0.39999999999999997</v>
      </c>
      <c r="Q71">
        <v>40000</v>
      </c>
      <c r="R71">
        <v>0.4</v>
      </c>
      <c r="T71">
        <v>7000.0000000000009</v>
      </c>
      <c r="U71">
        <v>10000</v>
      </c>
      <c r="V71">
        <v>12000</v>
      </c>
      <c r="W71">
        <v>11000</v>
      </c>
      <c r="X71">
        <v>7000.0000000000009</v>
      </c>
      <c r="Y71">
        <v>8000</v>
      </c>
      <c r="Z71">
        <v>6000</v>
      </c>
      <c r="AA71">
        <v>7000.0000000000009</v>
      </c>
      <c r="AB71">
        <v>6000</v>
      </c>
      <c r="AC71">
        <v>10000</v>
      </c>
      <c r="AD71">
        <v>10000</v>
      </c>
      <c r="AE71">
        <v>6000</v>
      </c>
    </row>
    <row r="72" spans="1:31" x14ac:dyDescent="0.3">
      <c r="A72">
        <v>1121</v>
      </c>
      <c r="C72" t="s">
        <v>122</v>
      </c>
      <c r="D72">
        <f>VLOOKUP(C72,[1]Luderma!$A:$B,2,0)</f>
        <v>2434</v>
      </c>
      <c r="E72">
        <f>VLOOKUP(C72,[1]Luderma!$A:$C,3,0)</f>
        <v>2410</v>
      </c>
      <c r="F72">
        <v>197</v>
      </c>
      <c r="G72" t="s">
        <v>146</v>
      </c>
      <c r="H72">
        <v>71</v>
      </c>
      <c r="I72" t="s">
        <v>9</v>
      </c>
      <c r="J72">
        <v>5</v>
      </c>
      <c r="K72" t="s">
        <v>20</v>
      </c>
      <c r="L72">
        <v>2023</v>
      </c>
      <c r="M72">
        <v>120000</v>
      </c>
      <c r="N72">
        <v>0.2</v>
      </c>
      <c r="O72">
        <v>0.6</v>
      </c>
      <c r="P72">
        <v>0.39999999999999997</v>
      </c>
      <c r="Q72">
        <v>47999.999999999993</v>
      </c>
      <c r="R72">
        <v>0.39999999999999997</v>
      </c>
      <c r="T72">
        <v>8400</v>
      </c>
      <c r="U72">
        <v>12000</v>
      </c>
      <c r="V72">
        <v>14400</v>
      </c>
      <c r="W72">
        <v>13200</v>
      </c>
      <c r="X72">
        <v>8400</v>
      </c>
      <c r="Y72">
        <v>9600</v>
      </c>
      <c r="Z72">
        <v>7200</v>
      </c>
      <c r="AA72">
        <v>8400</v>
      </c>
      <c r="AB72">
        <v>7200</v>
      </c>
      <c r="AC72">
        <v>12000</v>
      </c>
      <c r="AD72">
        <v>12000</v>
      </c>
      <c r="AE72">
        <v>7200</v>
      </c>
    </row>
    <row r="73" spans="1:31" x14ac:dyDescent="0.3">
      <c r="A73">
        <v>1125</v>
      </c>
      <c r="C73" t="s">
        <v>123</v>
      </c>
      <c r="D73">
        <f>VLOOKUP(C73,[1]Luderma!$A:$B,2,0)</f>
        <v>2435</v>
      </c>
      <c r="E73">
        <f>VLOOKUP(C73,[1]Luderma!$A:$C,3,0)</f>
        <v>2411</v>
      </c>
      <c r="F73">
        <v>45</v>
      </c>
      <c r="G73" t="s">
        <v>10</v>
      </c>
      <c r="H73">
        <v>71</v>
      </c>
      <c r="I73" t="s">
        <v>9</v>
      </c>
      <c r="J73">
        <v>5</v>
      </c>
      <c r="K73" t="s">
        <v>20</v>
      </c>
      <c r="L73">
        <v>2023</v>
      </c>
      <c r="M73">
        <v>50000</v>
      </c>
      <c r="N73">
        <v>0.2</v>
      </c>
      <c r="O73">
        <v>0.6</v>
      </c>
      <c r="P73">
        <v>0.39999999999999997</v>
      </c>
      <c r="Q73">
        <v>20000</v>
      </c>
      <c r="R73">
        <v>0.4</v>
      </c>
      <c r="T73">
        <v>3500.0000000000005</v>
      </c>
      <c r="U73">
        <v>5000</v>
      </c>
      <c r="V73">
        <v>6000</v>
      </c>
      <c r="W73">
        <v>5500</v>
      </c>
      <c r="X73">
        <v>3500.0000000000005</v>
      </c>
      <c r="Y73">
        <v>4000</v>
      </c>
      <c r="Z73">
        <v>3000</v>
      </c>
      <c r="AA73">
        <v>3500.0000000000005</v>
      </c>
      <c r="AB73">
        <v>3000</v>
      </c>
      <c r="AC73">
        <v>5000</v>
      </c>
      <c r="AD73">
        <v>5000</v>
      </c>
      <c r="AE73">
        <v>3000</v>
      </c>
    </row>
    <row r="74" spans="1:31" x14ac:dyDescent="0.3">
      <c r="A74">
        <v>1126</v>
      </c>
      <c r="C74" t="s">
        <v>116</v>
      </c>
      <c r="D74">
        <f>VLOOKUP(C74,[1]Luderma!$A:$B,2,0)</f>
        <v>2436</v>
      </c>
      <c r="E74">
        <f>VLOOKUP(C74,[1]Luderma!$A:$C,3,0)</f>
        <v>2412</v>
      </c>
      <c r="F74">
        <v>197</v>
      </c>
      <c r="G74" t="s">
        <v>146</v>
      </c>
      <c r="H74">
        <v>71</v>
      </c>
      <c r="I74" t="s">
        <v>9</v>
      </c>
      <c r="J74">
        <v>5</v>
      </c>
      <c r="K74" t="s">
        <v>20</v>
      </c>
      <c r="L74">
        <v>2023</v>
      </c>
      <c r="M74">
        <v>80000</v>
      </c>
      <c r="N74">
        <v>0.3</v>
      </c>
      <c r="O74">
        <v>0.6</v>
      </c>
      <c r="P74">
        <v>0.3</v>
      </c>
      <c r="Q74">
        <v>24000</v>
      </c>
      <c r="R74">
        <v>0.3</v>
      </c>
      <c r="T74">
        <v>5600.0000000000009</v>
      </c>
      <c r="U74">
        <v>8000</v>
      </c>
      <c r="V74">
        <v>9600</v>
      </c>
      <c r="W74">
        <v>8800</v>
      </c>
      <c r="X74">
        <v>5600.0000000000009</v>
      </c>
      <c r="Y74">
        <v>6400</v>
      </c>
      <c r="Z74">
        <v>4800</v>
      </c>
      <c r="AA74">
        <v>5600.0000000000009</v>
      </c>
      <c r="AB74">
        <v>4800</v>
      </c>
      <c r="AC74">
        <v>8000</v>
      </c>
      <c r="AD74">
        <v>8000</v>
      </c>
      <c r="AE74">
        <v>4800</v>
      </c>
    </row>
    <row r="75" spans="1:31" x14ac:dyDescent="0.3">
      <c r="A75">
        <v>1127</v>
      </c>
      <c r="C75" t="s">
        <v>124</v>
      </c>
      <c r="D75">
        <f>VLOOKUP(C75,[1]Luderma!$A:$B,2,0)</f>
        <v>2437</v>
      </c>
      <c r="E75">
        <f>VLOOKUP(C75,[1]Luderma!$A:$C,3,0)</f>
        <v>2413</v>
      </c>
      <c r="F75">
        <v>197</v>
      </c>
      <c r="G75" t="s">
        <v>146</v>
      </c>
      <c r="H75">
        <v>71</v>
      </c>
      <c r="I75" t="s">
        <v>9</v>
      </c>
      <c r="J75">
        <v>5</v>
      </c>
      <c r="K75" t="s">
        <v>20</v>
      </c>
      <c r="L75">
        <v>2023</v>
      </c>
      <c r="M75">
        <v>60000</v>
      </c>
      <c r="N75">
        <v>0.3</v>
      </c>
      <c r="O75">
        <v>0.6</v>
      </c>
      <c r="P75">
        <v>0.3</v>
      </c>
      <c r="Q75">
        <v>18000</v>
      </c>
      <c r="R75">
        <v>0.3</v>
      </c>
      <c r="T75">
        <v>4200</v>
      </c>
      <c r="U75">
        <v>6000</v>
      </c>
      <c r="V75">
        <v>7200</v>
      </c>
      <c r="W75">
        <v>6600</v>
      </c>
      <c r="X75">
        <v>4200</v>
      </c>
      <c r="Y75">
        <v>4800</v>
      </c>
      <c r="Z75">
        <v>3600</v>
      </c>
      <c r="AA75">
        <v>4200</v>
      </c>
      <c r="AB75">
        <v>3600</v>
      </c>
      <c r="AC75">
        <v>6000</v>
      </c>
      <c r="AD75">
        <v>6000</v>
      </c>
      <c r="AE75">
        <v>3600</v>
      </c>
    </row>
    <row r="76" spans="1:31" x14ac:dyDescent="0.3">
      <c r="A76">
        <v>1128</v>
      </c>
      <c r="C76" t="s">
        <v>125</v>
      </c>
      <c r="D76">
        <f>VLOOKUP(C76,[1]Luderma!$A:$B,2,0)</f>
        <v>2438</v>
      </c>
      <c r="E76">
        <f>VLOOKUP(C76,[1]Luderma!$A:$C,3,0)</f>
        <v>2414</v>
      </c>
      <c r="F76">
        <v>197</v>
      </c>
      <c r="G76" t="s">
        <v>146</v>
      </c>
      <c r="H76">
        <v>71</v>
      </c>
      <c r="I76" t="s">
        <v>9</v>
      </c>
      <c r="J76">
        <v>5</v>
      </c>
      <c r="K76" t="s">
        <v>20</v>
      </c>
      <c r="L76">
        <v>2023</v>
      </c>
      <c r="M76">
        <v>150000</v>
      </c>
      <c r="N76">
        <v>0.3</v>
      </c>
      <c r="O76">
        <v>0.6</v>
      </c>
      <c r="P76">
        <v>0.3</v>
      </c>
      <c r="Q76">
        <v>45000</v>
      </c>
      <c r="R76">
        <v>0.3</v>
      </c>
      <c r="T76">
        <v>10500.000000000002</v>
      </c>
      <c r="U76">
        <v>15000</v>
      </c>
      <c r="V76">
        <v>18000</v>
      </c>
      <c r="W76">
        <v>16500</v>
      </c>
      <c r="X76">
        <v>10500.000000000002</v>
      </c>
      <c r="Y76">
        <v>12000</v>
      </c>
      <c r="Z76">
        <v>9000</v>
      </c>
      <c r="AA76">
        <v>10500.000000000002</v>
      </c>
      <c r="AB76">
        <v>9000</v>
      </c>
      <c r="AC76">
        <v>15000</v>
      </c>
      <c r="AD76">
        <v>15000</v>
      </c>
      <c r="AE76">
        <v>9000</v>
      </c>
    </row>
    <row r="77" spans="1:31" x14ac:dyDescent="0.3">
      <c r="A77">
        <v>1129</v>
      </c>
      <c r="C77" t="s">
        <v>126</v>
      </c>
      <c r="D77">
        <f>VLOOKUP(C77,[1]Luderma!$A:$B,2,0)</f>
        <v>2439</v>
      </c>
      <c r="E77">
        <f>VLOOKUP(C77,[1]Luderma!$A:$C,3,0)</f>
        <v>2415</v>
      </c>
      <c r="F77">
        <v>197</v>
      </c>
      <c r="G77" t="s">
        <v>146</v>
      </c>
      <c r="H77">
        <v>71</v>
      </c>
      <c r="I77" t="s">
        <v>9</v>
      </c>
      <c r="J77">
        <v>5</v>
      </c>
      <c r="K77" t="s">
        <v>20</v>
      </c>
      <c r="L77">
        <v>2023</v>
      </c>
      <c r="M77">
        <v>100000</v>
      </c>
      <c r="N77">
        <v>0.3</v>
      </c>
      <c r="O77">
        <v>0.6</v>
      </c>
      <c r="P77">
        <v>0.3</v>
      </c>
      <c r="Q77">
        <v>30000</v>
      </c>
      <c r="R77">
        <v>0.3</v>
      </c>
      <c r="T77">
        <v>7000.0000000000009</v>
      </c>
      <c r="U77">
        <v>10000</v>
      </c>
      <c r="V77">
        <v>12000</v>
      </c>
      <c r="W77">
        <v>11000</v>
      </c>
      <c r="X77">
        <v>7000.0000000000009</v>
      </c>
      <c r="Y77">
        <v>8000</v>
      </c>
      <c r="Z77">
        <v>6000</v>
      </c>
      <c r="AA77">
        <v>7000.0000000000009</v>
      </c>
      <c r="AB77">
        <v>6000</v>
      </c>
      <c r="AC77">
        <v>10000</v>
      </c>
      <c r="AD77">
        <v>10000</v>
      </c>
      <c r="AE77">
        <v>6000</v>
      </c>
    </row>
    <row r="78" spans="1:31" x14ac:dyDescent="0.3">
      <c r="A78">
        <v>1130</v>
      </c>
      <c r="C78" t="s">
        <v>127</v>
      </c>
      <c r="D78">
        <f>VLOOKUP(C78,[1]Luderma!$A:$B,2,0)</f>
        <v>2440</v>
      </c>
      <c r="E78">
        <f>VLOOKUP(C78,[1]Luderma!$A:$C,3,0)</f>
        <v>2416</v>
      </c>
      <c r="F78">
        <v>45</v>
      </c>
      <c r="G78" t="s">
        <v>10</v>
      </c>
      <c r="H78">
        <v>71</v>
      </c>
      <c r="I78" t="s">
        <v>9</v>
      </c>
      <c r="J78">
        <v>5</v>
      </c>
      <c r="K78" t="s">
        <v>20</v>
      </c>
      <c r="L78">
        <v>2023</v>
      </c>
      <c r="M78">
        <v>40000</v>
      </c>
      <c r="N78">
        <v>0.2</v>
      </c>
      <c r="O78">
        <v>0.6</v>
      </c>
      <c r="P78">
        <v>0.39999999999999997</v>
      </c>
      <c r="Q78">
        <v>15999.999999999998</v>
      </c>
      <c r="R78">
        <v>0.39999999999999997</v>
      </c>
      <c r="T78">
        <v>2800.0000000000005</v>
      </c>
      <c r="U78">
        <v>4000</v>
      </c>
      <c r="V78">
        <v>4800</v>
      </c>
      <c r="W78">
        <v>4400</v>
      </c>
      <c r="X78">
        <v>2800.0000000000005</v>
      </c>
      <c r="Y78">
        <v>3200</v>
      </c>
      <c r="Z78">
        <v>2400</v>
      </c>
      <c r="AA78">
        <v>2800.0000000000005</v>
      </c>
      <c r="AB78">
        <v>2400</v>
      </c>
      <c r="AC78">
        <v>4000</v>
      </c>
      <c r="AD78">
        <v>4000</v>
      </c>
      <c r="AE78">
        <v>2400</v>
      </c>
    </row>
    <row r="79" spans="1:31" x14ac:dyDescent="0.3">
      <c r="A79">
        <v>1134</v>
      </c>
      <c r="B79" t="s">
        <v>128</v>
      </c>
      <c r="C79" t="s">
        <v>129</v>
      </c>
      <c r="D79">
        <f>VLOOKUP(C79,[1]Luderma!$A:$B,2,0)</f>
        <v>2441</v>
      </c>
      <c r="E79">
        <f>VLOOKUP(C79,[1]Luderma!$A:$C,3,0)</f>
        <v>2417</v>
      </c>
      <c r="F79">
        <v>197</v>
      </c>
      <c r="G79" t="s">
        <v>146</v>
      </c>
      <c r="H79">
        <v>71</v>
      </c>
      <c r="I79" t="s">
        <v>9</v>
      </c>
      <c r="J79">
        <v>5</v>
      </c>
      <c r="K79" t="s">
        <v>20</v>
      </c>
      <c r="L79">
        <v>2023</v>
      </c>
      <c r="M79">
        <v>180000</v>
      </c>
      <c r="N79">
        <v>0.35</v>
      </c>
      <c r="O79">
        <v>0.6</v>
      </c>
      <c r="P79">
        <v>0.25</v>
      </c>
      <c r="Q79">
        <v>45000</v>
      </c>
      <c r="R79">
        <v>0.25</v>
      </c>
      <c r="T79">
        <v>12600.000000000002</v>
      </c>
      <c r="U79">
        <v>18000</v>
      </c>
      <c r="V79">
        <v>21600</v>
      </c>
      <c r="W79">
        <v>19800</v>
      </c>
      <c r="X79">
        <v>12600.000000000002</v>
      </c>
      <c r="Y79">
        <v>14400</v>
      </c>
      <c r="Z79">
        <v>10800</v>
      </c>
      <c r="AA79">
        <v>12600.000000000002</v>
      </c>
      <c r="AB79">
        <v>10800</v>
      </c>
      <c r="AC79">
        <v>18000</v>
      </c>
      <c r="AD79">
        <v>18000</v>
      </c>
      <c r="AE79">
        <v>10800</v>
      </c>
    </row>
    <row r="80" spans="1:31" x14ac:dyDescent="0.3">
      <c r="A80">
        <v>1137</v>
      </c>
      <c r="C80" t="s">
        <v>131</v>
      </c>
      <c r="D80">
        <f>VLOOKUP(C80,[1]Luderma!$A:$B,2,0)</f>
        <v>2442</v>
      </c>
      <c r="E80">
        <f>VLOOKUP(C80,[1]Luderma!$A:$C,3,0)</f>
        <v>2418</v>
      </c>
      <c r="F80">
        <v>197</v>
      </c>
      <c r="G80" t="s">
        <v>146</v>
      </c>
      <c r="H80">
        <v>71</v>
      </c>
      <c r="I80" t="s">
        <v>9</v>
      </c>
      <c r="J80">
        <v>5</v>
      </c>
      <c r="K80" t="s">
        <v>20</v>
      </c>
      <c r="L80">
        <v>2023</v>
      </c>
      <c r="M80">
        <v>120000</v>
      </c>
      <c r="N80">
        <v>0.2</v>
      </c>
      <c r="O80">
        <v>0.6</v>
      </c>
      <c r="P80">
        <v>0.39999999999999997</v>
      </c>
      <c r="Q80">
        <v>47999.999999999993</v>
      </c>
      <c r="R80">
        <v>0.39999999999999997</v>
      </c>
      <c r="T80">
        <v>8400</v>
      </c>
      <c r="U80">
        <v>12000</v>
      </c>
      <c r="V80">
        <v>14400</v>
      </c>
      <c r="W80">
        <v>13200</v>
      </c>
      <c r="X80">
        <v>8400</v>
      </c>
      <c r="Y80">
        <v>9600</v>
      </c>
      <c r="Z80">
        <v>7200</v>
      </c>
      <c r="AA80">
        <v>8400</v>
      </c>
      <c r="AB80">
        <v>7200</v>
      </c>
      <c r="AC80">
        <v>12000</v>
      </c>
      <c r="AD80">
        <v>12000</v>
      </c>
      <c r="AE80">
        <v>7200</v>
      </c>
    </row>
    <row r="81" spans="1:31" x14ac:dyDescent="0.3">
      <c r="A81">
        <v>1140</v>
      </c>
      <c r="C81" t="s">
        <v>132</v>
      </c>
      <c r="D81">
        <f>VLOOKUP(C81,[1]Luderma!$A:$B,2,0)</f>
        <v>2443</v>
      </c>
      <c r="E81">
        <f>VLOOKUP(C81,[1]Luderma!$A:$C,3,0)</f>
        <v>2419</v>
      </c>
      <c r="F81">
        <v>45</v>
      </c>
      <c r="G81" t="s">
        <v>10</v>
      </c>
      <c r="H81">
        <v>71</v>
      </c>
      <c r="I81" t="s">
        <v>9</v>
      </c>
      <c r="J81">
        <v>5</v>
      </c>
      <c r="K81" t="s">
        <v>20</v>
      </c>
      <c r="L81">
        <v>2023</v>
      </c>
      <c r="M81">
        <v>60000</v>
      </c>
      <c r="N81">
        <v>0.3</v>
      </c>
      <c r="O81">
        <v>0.6</v>
      </c>
      <c r="P81">
        <v>0.3</v>
      </c>
      <c r="Q81">
        <v>18000</v>
      </c>
      <c r="R81">
        <v>0.3</v>
      </c>
      <c r="T81">
        <v>4200</v>
      </c>
      <c r="U81">
        <v>6000</v>
      </c>
      <c r="V81">
        <v>7200</v>
      </c>
      <c r="W81">
        <v>6600</v>
      </c>
      <c r="X81">
        <v>4200</v>
      </c>
      <c r="Y81">
        <v>4800</v>
      </c>
      <c r="Z81">
        <v>3600</v>
      </c>
      <c r="AA81">
        <v>4200</v>
      </c>
      <c r="AB81">
        <v>3600</v>
      </c>
      <c r="AC81">
        <v>6000</v>
      </c>
      <c r="AD81">
        <v>6000</v>
      </c>
      <c r="AE81">
        <v>3600</v>
      </c>
    </row>
    <row r="82" spans="1:31" x14ac:dyDescent="0.3">
      <c r="A82">
        <v>1146</v>
      </c>
      <c r="B82" t="s">
        <v>90</v>
      </c>
      <c r="C82" t="s">
        <v>91</v>
      </c>
      <c r="D82">
        <f>VLOOKUP(C82,[1]Maxon!$A:$B,2,0)</f>
        <v>2444</v>
      </c>
      <c r="E82">
        <f>VLOOKUP(C82,[1]Maxon!$A:$C,3,0)</f>
        <v>2420</v>
      </c>
      <c r="F82">
        <v>197</v>
      </c>
      <c r="G82" t="s">
        <v>146</v>
      </c>
      <c r="H82">
        <v>71</v>
      </c>
      <c r="I82" t="s">
        <v>9</v>
      </c>
      <c r="J82">
        <v>3</v>
      </c>
      <c r="K82" t="s">
        <v>14</v>
      </c>
      <c r="L82">
        <v>2023</v>
      </c>
      <c r="M82">
        <v>1</v>
      </c>
      <c r="N82">
        <v>0.6</v>
      </c>
      <c r="O82">
        <v>0.6</v>
      </c>
      <c r="P82">
        <v>0</v>
      </c>
      <c r="Q82">
        <v>0</v>
      </c>
      <c r="R82">
        <v>0</v>
      </c>
      <c r="T82">
        <v>7.0000000000000007E-2</v>
      </c>
      <c r="U82">
        <v>0.1</v>
      </c>
      <c r="V82">
        <v>0.12</v>
      </c>
      <c r="W82">
        <v>0.11</v>
      </c>
      <c r="X82">
        <v>7.0000000000000007E-2</v>
      </c>
      <c r="Y82">
        <v>0.08</v>
      </c>
      <c r="Z82">
        <v>0.06</v>
      </c>
      <c r="AA82">
        <v>7.0000000000000007E-2</v>
      </c>
      <c r="AB82">
        <v>0.06</v>
      </c>
      <c r="AC82">
        <v>0.1</v>
      </c>
      <c r="AD82">
        <v>0.1</v>
      </c>
      <c r="AE82">
        <v>0.06</v>
      </c>
    </row>
    <row r="83" spans="1:31" x14ac:dyDescent="0.3">
      <c r="A83">
        <v>1146</v>
      </c>
      <c r="B83" t="s">
        <v>90</v>
      </c>
      <c r="C83" t="s">
        <v>91</v>
      </c>
      <c r="D83">
        <f>VLOOKUP(C83,[1]Luderma!$A:$B,2,0)</f>
        <v>2445</v>
      </c>
      <c r="E83">
        <f>VLOOKUP(C83,[1]Luderma!$A:$C,3,0)</f>
        <v>2421</v>
      </c>
      <c r="F83">
        <v>197</v>
      </c>
      <c r="G83" t="s">
        <v>146</v>
      </c>
      <c r="H83">
        <v>71</v>
      </c>
      <c r="I83" t="s">
        <v>9</v>
      </c>
      <c r="J83">
        <v>5</v>
      </c>
      <c r="K83" t="s">
        <v>20</v>
      </c>
      <c r="L83">
        <v>2023</v>
      </c>
      <c r="M83">
        <v>50000</v>
      </c>
      <c r="N83">
        <v>0.3</v>
      </c>
      <c r="O83">
        <v>0.6</v>
      </c>
      <c r="P83">
        <v>0.3</v>
      </c>
      <c r="Q83">
        <v>15000</v>
      </c>
      <c r="R83">
        <v>0.3</v>
      </c>
      <c r="T83">
        <v>3500.0000000000005</v>
      </c>
      <c r="U83">
        <v>5000</v>
      </c>
      <c r="V83">
        <v>6000</v>
      </c>
      <c r="W83">
        <v>5500</v>
      </c>
      <c r="X83">
        <v>3500.0000000000005</v>
      </c>
      <c r="Y83">
        <v>4000</v>
      </c>
      <c r="Z83">
        <v>3000</v>
      </c>
      <c r="AA83">
        <v>3500.0000000000005</v>
      </c>
      <c r="AB83">
        <v>3000</v>
      </c>
      <c r="AC83">
        <v>5000</v>
      </c>
      <c r="AD83">
        <v>5000</v>
      </c>
      <c r="AE83">
        <v>3000</v>
      </c>
    </row>
    <row r="84" spans="1:31" x14ac:dyDescent="0.3">
      <c r="A84">
        <v>1147</v>
      </c>
      <c r="B84" t="s">
        <v>92</v>
      </c>
      <c r="C84" t="s">
        <v>93</v>
      </c>
      <c r="D84">
        <f>VLOOKUP(C84,[1]Maxon!$A:$B,2,0)</f>
        <v>2446</v>
      </c>
      <c r="E84">
        <f>VLOOKUP(C84,[1]Maxon!$A:$C,3,0)</f>
        <v>2422</v>
      </c>
      <c r="F84">
        <v>197</v>
      </c>
      <c r="G84" t="s">
        <v>146</v>
      </c>
      <c r="H84">
        <v>71</v>
      </c>
      <c r="I84" t="s">
        <v>9</v>
      </c>
      <c r="J84">
        <v>3</v>
      </c>
      <c r="K84" t="s">
        <v>14</v>
      </c>
      <c r="L84">
        <v>2023</v>
      </c>
      <c r="M84">
        <v>70000</v>
      </c>
      <c r="N84">
        <v>0.55000000000000004</v>
      </c>
      <c r="O84">
        <v>0.6</v>
      </c>
      <c r="P84">
        <v>4.9999999999999933E-2</v>
      </c>
      <c r="Q84">
        <v>3499.9999999999955</v>
      </c>
      <c r="R84">
        <v>4.9999999999999933E-2</v>
      </c>
      <c r="T84">
        <v>0</v>
      </c>
      <c r="U84">
        <v>11900</v>
      </c>
      <c r="V84">
        <v>8400</v>
      </c>
      <c r="W84">
        <v>7700</v>
      </c>
      <c r="X84">
        <v>4900.0000000000009</v>
      </c>
      <c r="Y84">
        <v>5600</v>
      </c>
      <c r="Z84">
        <v>4200</v>
      </c>
      <c r="AA84">
        <v>4900.0000000000009</v>
      </c>
      <c r="AB84">
        <v>4200</v>
      </c>
      <c r="AC84">
        <v>7000</v>
      </c>
      <c r="AD84">
        <v>7000</v>
      </c>
      <c r="AE84">
        <v>4200</v>
      </c>
    </row>
    <row r="85" spans="1:31" x14ac:dyDescent="0.3">
      <c r="A85">
        <v>1148</v>
      </c>
      <c r="B85" t="s">
        <v>94</v>
      </c>
      <c r="C85" t="s">
        <v>95</v>
      </c>
      <c r="D85">
        <f>VLOOKUP(C85,[1]Maxon!$A:$B,2,0)</f>
        <v>2447</v>
      </c>
      <c r="E85">
        <f>VLOOKUP(C85,[1]Maxon!$A:$C,3,0)</f>
        <v>2423</v>
      </c>
      <c r="F85">
        <v>197</v>
      </c>
      <c r="G85" t="s">
        <v>146</v>
      </c>
      <c r="H85">
        <v>71</v>
      </c>
      <c r="I85" t="s">
        <v>9</v>
      </c>
      <c r="J85">
        <v>3</v>
      </c>
      <c r="K85" t="s">
        <v>14</v>
      </c>
      <c r="L85">
        <v>2023</v>
      </c>
      <c r="M85">
        <v>1</v>
      </c>
      <c r="N85">
        <v>0.6</v>
      </c>
      <c r="O85">
        <v>0.6</v>
      </c>
      <c r="P85">
        <v>0</v>
      </c>
      <c r="Q85">
        <v>0</v>
      </c>
      <c r="R85">
        <v>0</v>
      </c>
      <c r="T85">
        <v>7.0000000000000007E-2</v>
      </c>
      <c r="U85">
        <v>0.1</v>
      </c>
      <c r="V85">
        <v>0.12</v>
      </c>
      <c r="W85">
        <v>0.11</v>
      </c>
      <c r="X85">
        <v>7.0000000000000007E-2</v>
      </c>
      <c r="Y85">
        <v>0.08</v>
      </c>
      <c r="Z85">
        <v>0.06</v>
      </c>
      <c r="AA85">
        <v>7.0000000000000007E-2</v>
      </c>
      <c r="AB85">
        <v>0.06</v>
      </c>
      <c r="AC85">
        <v>0.1</v>
      </c>
      <c r="AD85">
        <v>0.1</v>
      </c>
      <c r="AE85">
        <v>0.06</v>
      </c>
    </row>
    <row r="86" spans="1:31" x14ac:dyDescent="0.3">
      <c r="A86">
        <v>1148</v>
      </c>
      <c r="B86" t="s">
        <v>94</v>
      </c>
      <c r="C86" t="s">
        <v>95</v>
      </c>
      <c r="D86">
        <f>VLOOKUP(C86,[1]Luderma!$A:$B,2,0)</f>
        <v>2448</v>
      </c>
      <c r="E86">
        <f>VLOOKUP(C86,[1]Luderma!$A:$C,3,0)</f>
        <v>2424</v>
      </c>
      <c r="F86">
        <v>197</v>
      </c>
      <c r="G86" t="s">
        <v>146</v>
      </c>
      <c r="H86">
        <v>71</v>
      </c>
      <c r="I86" t="s">
        <v>9</v>
      </c>
      <c r="J86">
        <v>5</v>
      </c>
      <c r="K86" t="s">
        <v>20</v>
      </c>
      <c r="L86">
        <v>2023</v>
      </c>
      <c r="M86">
        <v>50000</v>
      </c>
      <c r="N86">
        <v>0.35</v>
      </c>
      <c r="O86">
        <v>0.6</v>
      </c>
      <c r="P86">
        <v>0.25</v>
      </c>
      <c r="Q86">
        <v>12500</v>
      </c>
      <c r="R86">
        <v>0.25</v>
      </c>
      <c r="T86">
        <v>3500.0000000000005</v>
      </c>
      <c r="U86">
        <v>5000</v>
      </c>
      <c r="V86">
        <v>6000</v>
      </c>
      <c r="W86">
        <v>5500</v>
      </c>
      <c r="X86">
        <v>3500.0000000000005</v>
      </c>
      <c r="Y86">
        <v>4000</v>
      </c>
      <c r="Z86">
        <v>3000</v>
      </c>
      <c r="AA86">
        <v>3500.0000000000005</v>
      </c>
      <c r="AB86">
        <v>3000</v>
      </c>
      <c r="AC86">
        <v>5000</v>
      </c>
      <c r="AD86">
        <v>5000</v>
      </c>
      <c r="AE86">
        <v>3000</v>
      </c>
    </row>
    <row r="87" spans="1:31" x14ac:dyDescent="0.3">
      <c r="A87">
        <v>1153</v>
      </c>
      <c r="B87" t="s">
        <v>96</v>
      </c>
      <c r="C87" t="s">
        <v>97</v>
      </c>
      <c r="D87">
        <f>VLOOKUP(C87,[1]Maxon!$A:$B,2,0)</f>
        <v>2449</v>
      </c>
      <c r="E87">
        <f>VLOOKUP(C87,[1]Maxon!$A:$C,3,0)</f>
        <v>2425</v>
      </c>
      <c r="F87">
        <v>197</v>
      </c>
      <c r="G87" t="s">
        <v>146</v>
      </c>
      <c r="H87">
        <v>71</v>
      </c>
      <c r="I87" t="s">
        <v>9</v>
      </c>
      <c r="J87">
        <v>3</v>
      </c>
      <c r="K87" t="s">
        <v>14</v>
      </c>
      <c r="L87">
        <v>2023</v>
      </c>
      <c r="M87">
        <v>1</v>
      </c>
      <c r="N87">
        <v>0.6</v>
      </c>
      <c r="O87">
        <v>0.6</v>
      </c>
      <c r="P87">
        <v>0</v>
      </c>
      <c r="Q87">
        <v>0</v>
      </c>
      <c r="R87">
        <v>0</v>
      </c>
      <c r="T87">
        <v>7.0000000000000007E-2</v>
      </c>
      <c r="U87">
        <v>0.1</v>
      </c>
      <c r="V87">
        <v>0.12</v>
      </c>
      <c r="W87">
        <v>0.11</v>
      </c>
      <c r="X87">
        <v>7.0000000000000007E-2</v>
      </c>
      <c r="Y87">
        <v>0.08</v>
      </c>
      <c r="Z87">
        <v>0.06</v>
      </c>
      <c r="AA87">
        <v>7.0000000000000007E-2</v>
      </c>
      <c r="AB87">
        <v>0.06</v>
      </c>
      <c r="AC87">
        <v>0.1</v>
      </c>
      <c r="AD87">
        <v>0.1</v>
      </c>
      <c r="AE87">
        <v>0.06</v>
      </c>
    </row>
    <row r="88" spans="1:31" x14ac:dyDescent="0.3">
      <c r="A88">
        <v>1153</v>
      </c>
      <c r="B88" t="s">
        <v>96</v>
      </c>
      <c r="C88" t="s">
        <v>97</v>
      </c>
      <c r="D88">
        <f>VLOOKUP(C88,[1]Glowradiance!$A:$B,2,0)</f>
        <v>2450</v>
      </c>
      <c r="E88">
        <f>VLOOKUP(C88,[1]Glowradiance!$A:$C,3,0)</f>
        <v>2426</v>
      </c>
      <c r="F88">
        <v>197</v>
      </c>
      <c r="G88" t="s">
        <v>146</v>
      </c>
      <c r="H88">
        <v>71</v>
      </c>
      <c r="I88" t="s">
        <v>9</v>
      </c>
      <c r="J88">
        <v>1</v>
      </c>
      <c r="K88" t="s">
        <v>18</v>
      </c>
      <c r="L88">
        <v>2023</v>
      </c>
      <c r="M88">
        <v>1</v>
      </c>
      <c r="N88">
        <v>0.6</v>
      </c>
      <c r="O88">
        <v>0.6</v>
      </c>
      <c r="P88">
        <v>0</v>
      </c>
      <c r="Q88">
        <v>0</v>
      </c>
      <c r="R88">
        <v>0</v>
      </c>
      <c r="T88">
        <v>7.0000000000000007E-2</v>
      </c>
      <c r="U88">
        <v>0.1</v>
      </c>
      <c r="V88">
        <v>0.12</v>
      </c>
      <c r="W88">
        <v>0.11</v>
      </c>
      <c r="X88">
        <v>7.0000000000000007E-2</v>
      </c>
      <c r="Y88">
        <v>0.08</v>
      </c>
      <c r="Z88">
        <v>0.06</v>
      </c>
      <c r="AA88">
        <v>7.0000000000000007E-2</v>
      </c>
      <c r="AB88">
        <v>0.06</v>
      </c>
      <c r="AC88">
        <v>0.1</v>
      </c>
      <c r="AD88">
        <v>0.1</v>
      </c>
      <c r="AE88">
        <v>0.06</v>
      </c>
    </row>
    <row r="89" spans="1:31" x14ac:dyDescent="0.3">
      <c r="A89">
        <v>1160</v>
      </c>
      <c r="B89" t="s">
        <v>98</v>
      </c>
      <c r="C89" t="s">
        <v>99</v>
      </c>
      <c r="D89">
        <f>VLOOKUP(C89,[1]Luderma!$A:$B,2,0)</f>
        <v>2451</v>
      </c>
      <c r="E89">
        <f>VLOOKUP(C89,[1]Luderma!$A:$C,3,0)</f>
        <v>2427</v>
      </c>
      <c r="F89">
        <v>197</v>
      </c>
      <c r="G89" t="s">
        <v>146</v>
      </c>
      <c r="H89">
        <v>71</v>
      </c>
      <c r="I89" t="s">
        <v>9</v>
      </c>
      <c r="J89">
        <v>5</v>
      </c>
      <c r="K89" t="s">
        <v>20</v>
      </c>
      <c r="L89">
        <v>2023</v>
      </c>
      <c r="M89">
        <v>40000</v>
      </c>
      <c r="N89">
        <v>0.35</v>
      </c>
      <c r="O89">
        <v>0.6</v>
      </c>
      <c r="P89">
        <v>0.25</v>
      </c>
      <c r="Q89">
        <v>10000</v>
      </c>
      <c r="R89">
        <v>0.25</v>
      </c>
      <c r="T89">
        <v>2800.0000000000005</v>
      </c>
      <c r="U89">
        <v>4000</v>
      </c>
      <c r="V89">
        <v>4800</v>
      </c>
      <c r="W89">
        <v>4400</v>
      </c>
      <c r="X89">
        <v>2800.0000000000005</v>
      </c>
      <c r="Y89">
        <v>3200</v>
      </c>
      <c r="Z89">
        <v>2400</v>
      </c>
      <c r="AA89">
        <v>2800.0000000000005</v>
      </c>
      <c r="AB89">
        <v>2400</v>
      </c>
      <c r="AC89">
        <v>4000</v>
      </c>
      <c r="AD89">
        <v>4000</v>
      </c>
      <c r="AE89">
        <v>2400</v>
      </c>
    </row>
    <row r="90" spans="1:31" x14ac:dyDescent="0.3">
      <c r="A90">
        <v>1164</v>
      </c>
      <c r="C90" t="s">
        <v>118</v>
      </c>
      <c r="D90">
        <f>VLOOKUP(C90,[1]Glowradiance!$A:$B,2,0)</f>
        <v>2452</v>
      </c>
      <c r="E90">
        <f>VLOOKUP(C90,[1]Glowradiance!$A:$C,3,0)</f>
        <v>2428</v>
      </c>
      <c r="F90">
        <v>181</v>
      </c>
      <c r="G90" t="s">
        <v>23</v>
      </c>
      <c r="H90">
        <v>71</v>
      </c>
      <c r="I90" t="s">
        <v>9</v>
      </c>
      <c r="J90">
        <v>1</v>
      </c>
      <c r="K90" t="s">
        <v>18</v>
      </c>
      <c r="L90">
        <v>2023</v>
      </c>
      <c r="M90">
        <v>80000</v>
      </c>
      <c r="N90">
        <v>0.5</v>
      </c>
      <c r="O90">
        <v>0.6</v>
      </c>
      <c r="P90">
        <v>9.9999999999999978E-2</v>
      </c>
      <c r="Q90">
        <v>7999.9999999999982</v>
      </c>
      <c r="R90">
        <v>9.9999999999999978E-2</v>
      </c>
      <c r="T90">
        <v>0</v>
      </c>
      <c r="U90">
        <v>13600</v>
      </c>
      <c r="V90">
        <v>9600</v>
      </c>
      <c r="W90">
        <v>8800</v>
      </c>
      <c r="X90">
        <v>5600.0000000000009</v>
      </c>
      <c r="Y90">
        <v>6400</v>
      </c>
      <c r="Z90">
        <v>4800</v>
      </c>
      <c r="AA90">
        <v>5600.0000000000009</v>
      </c>
      <c r="AB90">
        <v>4800</v>
      </c>
      <c r="AC90">
        <v>8000</v>
      </c>
      <c r="AD90">
        <v>8000</v>
      </c>
      <c r="AE90">
        <v>4800</v>
      </c>
    </row>
    <row r="91" spans="1:31" x14ac:dyDescent="0.3">
      <c r="A91">
        <v>1166</v>
      </c>
      <c r="B91" t="s">
        <v>78</v>
      </c>
      <c r="C91" t="s">
        <v>79</v>
      </c>
      <c r="D91">
        <f>VLOOKUP(C91,[1]Maxon!$A:$B,2,0)</f>
        <v>2453</v>
      </c>
      <c r="E91">
        <f>VLOOKUP(C91,[1]Maxon!$A:$C,3,0)</f>
        <v>2429</v>
      </c>
      <c r="F91">
        <v>182</v>
      </c>
      <c r="G91" t="s">
        <v>145</v>
      </c>
      <c r="H91">
        <v>71</v>
      </c>
      <c r="I91" t="s">
        <v>9</v>
      </c>
      <c r="J91">
        <v>3</v>
      </c>
      <c r="K91" t="s">
        <v>14</v>
      </c>
      <c r="L91">
        <v>2023</v>
      </c>
      <c r="M91">
        <v>240000</v>
      </c>
      <c r="N91">
        <v>0.55000000000000004</v>
      </c>
      <c r="O91">
        <v>0.6</v>
      </c>
      <c r="P91">
        <v>4.9999999999999933E-2</v>
      </c>
      <c r="Q91">
        <v>11999.999999999984</v>
      </c>
      <c r="R91">
        <v>4.9999999999999933E-2</v>
      </c>
      <c r="T91">
        <v>16800</v>
      </c>
      <c r="U91">
        <v>24000</v>
      </c>
      <c r="V91">
        <v>28800</v>
      </c>
      <c r="W91">
        <v>26400</v>
      </c>
      <c r="X91">
        <v>16800</v>
      </c>
      <c r="Y91">
        <v>19200</v>
      </c>
      <c r="Z91">
        <v>14400</v>
      </c>
      <c r="AA91">
        <v>16800</v>
      </c>
      <c r="AB91">
        <v>14400</v>
      </c>
      <c r="AC91">
        <v>24000</v>
      </c>
      <c r="AD91">
        <v>24000</v>
      </c>
      <c r="AE91">
        <v>14400</v>
      </c>
    </row>
    <row r="92" spans="1:31" x14ac:dyDescent="0.3">
      <c r="A92">
        <v>1166</v>
      </c>
      <c r="B92" t="s">
        <v>78</v>
      </c>
      <c r="C92" t="s">
        <v>79</v>
      </c>
      <c r="D92">
        <f>VLOOKUP(C92,[1]Glowradiance!$A:$B,2,0)</f>
        <v>2454</v>
      </c>
      <c r="E92">
        <f>VLOOKUP(C92,[1]Glowradiance!$A:$C,3,0)</f>
        <v>2430</v>
      </c>
      <c r="F92">
        <v>181</v>
      </c>
      <c r="G92" t="s">
        <v>23</v>
      </c>
      <c r="H92">
        <v>71</v>
      </c>
      <c r="I92" t="s">
        <v>9</v>
      </c>
      <c r="J92">
        <v>1</v>
      </c>
      <c r="K92" t="s">
        <v>18</v>
      </c>
      <c r="L92">
        <v>2023</v>
      </c>
      <c r="M92">
        <v>260000</v>
      </c>
      <c r="N92">
        <v>0.55000000000000004</v>
      </c>
      <c r="O92">
        <v>0.6</v>
      </c>
      <c r="P92">
        <v>4.9999999999999933E-2</v>
      </c>
      <c r="Q92">
        <v>12999.999999999982</v>
      </c>
      <c r="R92">
        <v>4.9999999999999933E-2</v>
      </c>
      <c r="T92">
        <v>0</v>
      </c>
      <c r="U92">
        <v>44200</v>
      </c>
      <c r="V92">
        <v>31200</v>
      </c>
      <c r="W92">
        <v>28600</v>
      </c>
      <c r="X92">
        <v>18200</v>
      </c>
      <c r="Y92">
        <v>20800</v>
      </c>
      <c r="Z92">
        <v>15600</v>
      </c>
      <c r="AA92">
        <v>18200</v>
      </c>
      <c r="AB92">
        <v>15600</v>
      </c>
      <c r="AC92">
        <v>26000</v>
      </c>
      <c r="AD92">
        <v>26000</v>
      </c>
      <c r="AE92">
        <v>15600</v>
      </c>
    </row>
    <row r="93" spans="1:31" x14ac:dyDescent="0.3">
      <c r="A93">
        <v>1170</v>
      </c>
      <c r="B93" t="s">
        <v>80</v>
      </c>
      <c r="C93" t="s">
        <v>81</v>
      </c>
      <c r="D93">
        <f>VLOOKUP(C93,[1]Maxon!$A:$B,2,0)</f>
        <v>2455</v>
      </c>
      <c r="E93">
        <f>VLOOKUP(C93,[1]Maxon!$A:$C,3,0)</f>
        <v>2431</v>
      </c>
      <c r="F93">
        <v>182</v>
      </c>
      <c r="G93" t="s">
        <v>40</v>
      </c>
      <c r="H93">
        <v>71</v>
      </c>
      <c r="I93" t="s">
        <v>9</v>
      </c>
      <c r="J93">
        <v>3</v>
      </c>
      <c r="K93" t="s">
        <v>14</v>
      </c>
      <c r="L93">
        <v>2023</v>
      </c>
      <c r="M93">
        <v>125000</v>
      </c>
      <c r="N93">
        <v>0.5</v>
      </c>
      <c r="O93">
        <v>0.6</v>
      </c>
      <c r="P93">
        <v>9.9999999999999978E-2</v>
      </c>
      <c r="Q93">
        <v>12499.999999999996</v>
      </c>
      <c r="R93">
        <v>9.9999999999999978E-2</v>
      </c>
      <c r="T93">
        <v>0</v>
      </c>
      <c r="U93">
        <v>23750</v>
      </c>
      <c r="V93">
        <v>15000</v>
      </c>
      <c r="W93">
        <v>13750</v>
      </c>
      <c r="X93">
        <v>8750</v>
      </c>
      <c r="Y93">
        <v>10000</v>
      </c>
      <c r="Z93">
        <v>7500</v>
      </c>
      <c r="AA93">
        <v>8750</v>
      </c>
      <c r="AB93">
        <v>7500</v>
      </c>
      <c r="AC93">
        <v>12500</v>
      </c>
      <c r="AD93">
        <v>12500</v>
      </c>
      <c r="AE93">
        <v>7500</v>
      </c>
    </row>
    <row r="94" spans="1:31" x14ac:dyDescent="0.3">
      <c r="A94">
        <v>1170</v>
      </c>
      <c r="B94" t="s">
        <v>80</v>
      </c>
      <c r="C94" t="s">
        <v>81</v>
      </c>
      <c r="D94">
        <f>VLOOKUP(C94,[1]Glowradiance!$A:$B,2,0)</f>
        <v>2456</v>
      </c>
      <c r="E94">
        <f>VLOOKUP(C94,[1]Glowradiance!$A:$C,3,0)</f>
        <v>2432</v>
      </c>
      <c r="F94">
        <v>182</v>
      </c>
      <c r="G94" t="s">
        <v>40</v>
      </c>
      <c r="H94">
        <v>71</v>
      </c>
      <c r="I94" t="s">
        <v>9</v>
      </c>
      <c r="J94">
        <v>1</v>
      </c>
      <c r="K94" t="s">
        <v>18</v>
      </c>
      <c r="L94">
        <v>2023</v>
      </c>
      <c r="M94">
        <v>125000</v>
      </c>
      <c r="N94">
        <v>0.5</v>
      </c>
      <c r="O94">
        <v>0.6</v>
      </c>
      <c r="P94">
        <v>9.9999999999999978E-2</v>
      </c>
      <c r="Q94">
        <v>12499.999999999996</v>
      </c>
      <c r="R94">
        <v>9.9999999999999978E-2</v>
      </c>
      <c r="T94">
        <v>0</v>
      </c>
      <c r="U94">
        <v>21250</v>
      </c>
      <c r="V94">
        <v>15000</v>
      </c>
      <c r="W94">
        <v>13750</v>
      </c>
      <c r="X94">
        <v>8750</v>
      </c>
      <c r="Y94">
        <v>10000</v>
      </c>
      <c r="Z94">
        <v>7500</v>
      </c>
      <c r="AA94">
        <v>8750</v>
      </c>
      <c r="AB94">
        <v>7500</v>
      </c>
      <c r="AC94">
        <v>12500</v>
      </c>
      <c r="AD94">
        <v>12500</v>
      </c>
      <c r="AE94">
        <v>7500</v>
      </c>
    </row>
    <row r="95" spans="1:31" x14ac:dyDescent="0.3">
      <c r="A95">
        <v>1204</v>
      </c>
      <c r="B95" t="s">
        <v>107</v>
      </c>
      <c r="C95" t="s">
        <v>108</v>
      </c>
      <c r="D95">
        <f>VLOOKUP(C95,[1]Maxon!$A:$B,2,0)</f>
        <v>2457</v>
      </c>
      <c r="E95">
        <f>VLOOKUP(C95,[1]Maxon!$A:$C,3,0)</f>
        <v>2433</v>
      </c>
      <c r="F95">
        <v>197</v>
      </c>
      <c r="G95" t="s">
        <v>146</v>
      </c>
      <c r="H95">
        <v>71</v>
      </c>
      <c r="I95" t="s">
        <v>9</v>
      </c>
      <c r="J95">
        <v>3</v>
      </c>
      <c r="K95" t="s">
        <v>14</v>
      </c>
      <c r="L95">
        <v>2023</v>
      </c>
      <c r="M95">
        <v>20000</v>
      </c>
      <c r="N95">
        <v>0.5</v>
      </c>
      <c r="O95">
        <v>0.6</v>
      </c>
      <c r="P95">
        <v>9.9999999999999978E-2</v>
      </c>
      <c r="Q95">
        <v>1999.9999999999995</v>
      </c>
      <c r="R95">
        <v>9.9999999999999978E-2</v>
      </c>
      <c r="T95">
        <v>0</v>
      </c>
      <c r="U95">
        <v>3400</v>
      </c>
      <c r="V95">
        <v>2400</v>
      </c>
      <c r="W95">
        <v>2200</v>
      </c>
      <c r="X95">
        <v>1400.0000000000002</v>
      </c>
      <c r="Y95">
        <v>1600</v>
      </c>
      <c r="Z95">
        <v>1200</v>
      </c>
      <c r="AA95">
        <v>1400.0000000000002</v>
      </c>
      <c r="AB95">
        <v>1200</v>
      </c>
      <c r="AC95">
        <v>2000</v>
      </c>
      <c r="AD95">
        <v>2000</v>
      </c>
      <c r="AE95">
        <v>1200</v>
      </c>
    </row>
    <row r="96" spans="1:31" x14ac:dyDescent="0.3">
      <c r="A96">
        <v>1206</v>
      </c>
      <c r="B96" t="s">
        <v>111</v>
      </c>
      <c r="C96" t="s">
        <v>112</v>
      </c>
      <c r="D96">
        <f>VLOOKUP(C96,[1]Maxon!$A:$B,2,0)</f>
        <v>2458</v>
      </c>
      <c r="E96">
        <f>VLOOKUP(C96,[1]Maxon!$A:$C,3,0)</f>
        <v>2434</v>
      </c>
      <c r="F96">
        <v>197</v>
      </c>
      <c r="G96" t="s">
        <v>146</v>
      </c>
      <c r="H96">
        <v>71</v>
      </c>
      <c r="I96" t="s">
        <v>9</v>
      </c>
      <c r="J96">
        <v>3</v>
      </c>
      <c r="K96" t="s">
        <v>14</v>
      </c>
      <c r="L96">
        <v>2023</v>
      </c>
      <c r="M96">
        <v>60000</v>
      </c>
      <c r="N96">
        <v>0.55000000000000004</v>
      </c>
      <c r="O96">
        <v>0.6</v>
      </c>
      <c r="P96">
        <v>4.9999999999999933E-2</v>
      </c>
      <c r="Q96">
        <v>2999.9999999999959</v>
      </c>
      <c r="R96">
        <v>4.9999999999999933E-2</v>
      </c>
      <c r="T96">
        <v>0</v>
      </c>
      <c r="U96">
        <v>10200</v>
      </c>
      <c r="V96">
        <v>7200</v>
      </c>
      <c r="W96">
        <v>6600</v>
      </c>
      <c r="X96">
        <v>4200</v>
      </c>
      <c r="Y96">
        <v>4800</v>
      </c>
      <c r="Z96">
        <v>3600</v>
      </c>
      <c r="AA96">
        <v>4200</v>
      </c>
      <c r="AB96">
        <v>3600</v>
      </c>
      <c r="AC96">
        <v>6000</v>
      </c>
      <c r="AD96">
        <v>6000</v>
      </c>
      <c r="AE96">
        <v>3600</v>
      </c>
    </row>
    <row r="97" spans="1:31" x14ac:dyDescent="0.3">
      <c r="A97">
        <v>1206</v>
      </c>
      <c r="B97" t="s">
        <v>111</v>
      </c>
      <c r="C97" t="s">
        <v>112</v>
      </c>
      <c r="D97">
        <f>VLOOKUP(C97,[1]Glowradiance!$A:$B,2,0)</f>
        <v>2459</v>
      </c>
      <c r="E97">
        <f>VLOOKUP(C97,[1]Glowradiance!$A:$C,3,0)</f>
        <v>2435</v>
      </c>
      <c r="F97">
        <v>197</v>
      </c>
      <c r="G97" t="s">
        <v>146</v>
      </c>
      <c r="H97">
        <v>71</v>
      </c>
      <c r="I97" t="s">
        <v>9</v>
      </c>
      <c r="J97">
        <v>1</v>
      </c>
      <c r="K97" t="s">
        <v>18</v>
      </c>
      <c r="L97">
        <v>2023</v>
      </c>
      <c r="M97">
        <v>40000</v>
      </c>
      <c r="N97">
        <v>0.55000000000000004</v>
      </c>
      <c r="O97">
        <v>0.6</v>
      </c>
      <c r="P97">
        <v>4.9999999999999933E-2</v>
      </c>
      <c r="Q97">
        <v>1999.9999999999973</v>
      </c>
      <c r="R97">
        <v>4.9999999999999933E-2</v>
      </c>
      <c r="T97">
        <v>0</v>
      </c>
      <c r="U97">
        <v>6800</v>
      </c>
      <c r="V97">
        <v>4800</v>
      </c>
      <c r="W97">
        <v>4400</v>
      </c>
      <c r="X97">
        <v>2800.0000000000005</v>
      </c>
      <c r="Y97">
        <v>3200</v>
      </c>
      <c r="Z97">
        <v>2400</v>
      </c>
      <c r="AA97">
        <v>2800.0000000000005</v>
      </c>
      <c r="AB97">
        <v>2400</v>
      </c>
      <c r="AC97">
        <v>4000</v>
      </c>
      <c r="AD97">
        <v>4000</v>
      </c>
      <c r="AE97">
        <v>2400</v>
      </c>
    </row>
    <row r="98" spans="1:31" x14ac:dyDescent="0.3">
      <c r="A98">
        <v>1222</v>
      </c>
      <c r="B98" t="s">
        <v>113</v>
      </c>
      <c r="C98" t="s">
        <v>114</v>
      </c>
      <c r="D98">
        <f>VLOOKUP(C98,[1]Maxon!$A:$B,2,0)</f>
        <v>2460</v>
      </c>
      <c r="E98">
        <f>VLOOKUP(C98,[1]Maxon!$A:$C,3,0)</f>
        <v>2436</v>
      </c>
      <c r="F98">
        <v>45</v>
      </c>
      <c r="G98" t="s">
        <v>10</v>
      </c>
      <c r="H98">
        <v>71</v>
      </c>
      <c r="I98" t="s">
        <v>9</v>
      </c>
      <c r="J98">
        <v>3</v>
      </c>
      <c r="K98" t="s">
        <v>14</v>
      </c>
      <c r="L98">
        <v>2023</v>
      </c>
      <c r="M98">
        <v>75000</v>
      </c>
      <c r="N98">
        <v>0.4</v>
      </c>
      <c r="O98">
        <v>0.6</v>
      </c>
      <c r="P98">
        <v>0.19999999999999996</v>
      </c>
      <c r="Q98">
        <v>14999.999999999996</v>
      </c>
      <c r="R98">
        <v>0.19999999999999996</v>
      </c>
      <c r="T98">
        <v>0</v>
      </c>
      <c r="U98">
        <v>12250</v>
      </c>
      <c r="V98">
        <v>9000</v>
      </c>
      <c r="W98">
        <v>8250</v>
      </c>
      <c r="X98">
        <v>5250.0000000000009</v>
      </c>
      <c r="Y98">
        <v>6000</v>
      </c>
      <c r="Z98">
        <v>4500</v>
      </c>
      <c r="AA98">
        <v>5250.0000000000009</v>
      </c>
      <c r="AB98">
        <v>4500</v>
      </c>
      <c r="AC98">
        <v>7500</v>
      </c>
      <c r="AD98">
        <v>7500</v>
      </c>
      <c r="AE98">
        <v>4500</v>
      </c>
    </row>
    <row r="99" spans="1:31" x14ac:dyDescent="0.3">
      <c r="A99">
        <v>1291</v>
      </c>
      <c r="C99" t="s">
        <v>150</v>
      </c>
      <c r="D99">
        <f>VLOOKUP(C99,[1]Luderma!$A:$B,2,0)</f>
        <v>2507</v>
      </c>
      <c r="E99">
        <f>VLOOKUP(C99,[1]Luderma!$A:$C,3,0)</f>
        <v>2483</v>
      </c>
      <c r="F99">
        <v>196</v>
      </c>
      <c r="G99" t="s">
        <v>148</v>
      </c>
      <c r="H99">
        <v>71</v>
      </c>
      <c r="I99" t="s">
        <v>9</v>
      </c>
      <c r="J99">
        <v>5</v>
      </c>
      <c r="K99" t="s">
        <v>20</v>
      </c>
      <c r="L99">
        <v>2023</v>
      </c>
      <c r="M99">
        <v>60000</v>
      </c>
      <c r="N99">
        <v>0.2</v>
      </c>
      <c r="O99">
        <v>0.6</v>
      </c>
      <c r="P99">
        <v>0.39999999999999997</v>
      </c>
      <c r="Q99">
        <v>23999.999999999996</v>
      </c>
      <c r="R99">
        <v>0.39999999999999997</v>
      </c>
      <c r="T99">
        <v>4200</v>
      </c>
      <c r="U99">
        <v>6000</v>
      </c>
      <c r="V99">
        <v>7200</v>
      </c>
      <c r="W99">
        <v>6600</v>
      </c>
      <c r="X99">
        <v>4200</v>
      </c>
      <c r="Y99">
        <v>4800</v>
      </c>
      <c r="Z99">
        <v>3600</v>
      </c>
      <c r="AA99">
        <v>4200</v>
      </c>
      <c r="AB99">
        <v>3600</v>
      </c>
      <c r="AC99">
        <v>6000</v>
      </c>
      <c r="AD99">
        <v>6000</v>
      </c>
      <c r="AE99">
        <v>3600</v>
      </c>
    </row>
    <row r="100" spans="1:31" x14ac:dyDescent="0.3">
      <c r="A100">
        <v>1292</v>
      </c>
      <c r="C100" t="s">
        <v>151</v>
      </c>
      <c r="D100">
        <f>VLOOKUP(C100,[1]Luderma!$A:$B,2,0)</f>
        <v>2508</v>
      </c>
      <c r="E100">
        <f>VLOOKUP(C100,[1]Luderma!$A:$C,3,0)</f>
        <v>2484</v>
      </c>
      <c r="F100">
        <v>196</v>
      </c>
      <c r="G100" t="s">
        <v>148</v>
      </c>
      <c r="H100">
        <v>71</v>
      </c>
      <c r="I100" t="s">
        <v>9</v>
      </c>
      <c r="J100">
        <v>5</v>
      </c>
      <c r="K100" t="s">
        <v>20</v>
      </c>
      <c r="L100">
        <v>2023</v>
      </c>
      <c r="M100">
        <v>40000</v>
      </c>
      <c r="N100">
        <v>0.2</v>
      </c>
      <c r="O100">
        <v>0.6</v>
      </c>
      <c r="P100">
        <v>0.39999999999999997</v>
      </c>
      <c r="Q100">
        <v>15999.999999999998</v>
      </c>
      <c r="R100">
        <v>0.39999999999999997</v>
      </c>
      <c r="T100">
        <v>2800.0000000000005</v>
      </c>
      <c r="U100">
        <v>4000</v>
      </c>
      <c r="V100">
        <v>4800</v>
      </c>
      <c r="W100">
        <v>4400</v>
      </c>
      <c r="X100">
        <v>2800.0000000000005</v>
      </c>
      <c r="Y100">
        <v>3200</v>
      </c>
      <c r="Z100">
        <v>2400</v>
      </c>
      <c r="AA100">
        <v>2800.0000000000005</v>
      </c>
      <c r="AB100">
        <v>2400</v>
      </c>
      <c r="AC100">
        <v>4000</v>
      </c>
      <c r="AD100">
        <v>4000</v>
      </c>
      <c r="AE100">
        <v>2400</v>
      </c>
    </row>
    <row r="101" spans="1:31" x14ac:dyDescent="0.3">
      <c r="A101">
        <v>1293</v>
      </c>
      <c r="C101" t="s">
        <v>152</v>
      </c>
      <c r="D101">
        <f>VLOOKUP(C101,[1]Luderma!$A:$B,2,0)</f>
        <v>2509</v>
      </c>
      <c r="E101">
        <f>VLOOKUP(C101,[1]Luderma!$A:$C,3,0)</f>
        <v>2485</v>
      </c>
      <c r="F101">
        <v>196</v>
      </c>
      <c r="G101" t="s">
        <v>148</v>
      </c>
      <c r="H101">
        <v>71</v>
      </c>
      <c r="I101" t="s">
        <v>9</v>
      </c>
      <c r="J101">
        <v>5</v>
      </c>
      <c r="K101" t="s">
        <v>20</v>
      </c>
      <c r="L101">
        <v>2023</v>
      </c>
      <c r="M101">
        <v>40000</v>
      </c>
      <c r="N101">
        <v>0.2</v>
      </c>
      <c r="O101">
        <v>0.6</v>
      </c>
      <c r="P101">
        <v>0.39999999999999997</v>
      </c>
      <c r="Q101">
        <v>15999.999999999998</v>
      </c>
      <c r="R101">
        <v>0.39999999999999997</v>
      </c>
      <c r="T101">
        <v>2800.0000000000005</v>
      </c>
      <c r="U101">
        <v>4000</v>
      </c>
      <c r="V101">
        <v>4800</v>
      </c>
      <c r="W101">
        <v>4400</v>
      </c>
      <c r="X101">
        <v>2800.0000000000005</v>
      </c>
      <c r="Y101">
        <v>3200</v>
      </c>
      <c r="Z101">
        <v>2400</v>
      </c>
      <c r="AA101">
        <v>2800.0000000000005</v>
      </c>
      <c r="AB101">
        <v>2400</v>
      </c>
      <c r="AC101">
        <v>4000</v>
      </c>
      <c r="AD101">
        <v>4000</v>
      </c>
      <c r="AE101">
        <v>2400</v>
      </c>
    </row>
    <row r="102" spans="1:31" x14ac:dyDescent="0.3">
      <c r="A102">
        <v>1294</v>
      </c>
      <c r="C102" t="s">
        <v>153</v>
      </c>
      <c r="D102">
        <f>VLOOKUP(C102,[1]Luderma!$A:$B,2,0)</f>
        <v>2510</v>
      </c>
      <c r="E102">
        <f>VLOOKUP(C102,[1]Luderma!$A:$C,3,0)</f>
        <v>2486</v>
      </c>
      <c r="F102">
        <v>196</v>
      </c>
      <c r="G102" t="s">
        <v>148</v>
      </c>
      <c r="H102">
        <v>71</v>
      </c>
      <c r="I102" t="s">
        <v>9</v>
      </c>
      <c r="J102">
        <v>5</v>
      </c>
      <c r="K102" t="s">
        <v>20</v>
      </c>
      <c r="L102">
        <v>2023</v>
      </c>
      <c r="M102">
        <v>75000</v>
      </c>
      <c r="N102">
        <v>0.2</v>
      </c>
      <c r="O102">
        <v>0.6</v>
      </c>
      <c r="P102">
        <v>0.39999999999999997</v>
      </c>
      <c r="Q102">
        <v>29999.999999999996</v>
      </c>
      <c r="R102">
        <v>0.39999999999999997</v>
      </c>
      <c r="T102">
        <v>5250.0000000000009</v>
      </c>
      <c r="U102">
        <v>7500</v>
      </c>
      <c r="V102">
        <v>9000</v>
      </c>
      <c r="W102">
        <v>8250</v>
      </c>
      <c r="X102">
        <v>5250.0000000000009</v>
      </c>
      <c r="Y102">
        <v>6000</v>
      </c>
      <c r="Z102">
        <v>4500</v>
      </c>
      <c r="AA102">
        <v>5250.0000000000009</v>
      </c>
      <c r="AB102">
        <v>4500</v>
      </c>
      <c r="AC102">
        <v>7500</v>
      </c>
      <c r="AD102">
        <v>7500</v>
      </c>
      <c r="AE102">
        <v>4500</v>
      </c>
    </row>
    <row r="103" spans="1:31" x14ac:dyDescent="0.3">
      <c r="A103">
        <v>1297</v>
      </c>
      <c r="C103" t="s">
        <v>156</v>
      </c>
      <c r="D103">
        <f>VLOOKUP(C103,[1]Luderma!$A:$B,2,0)</f>
        <v>2513</v>
      </c>
      <c r="E103">
        <f>VLOOKUP(C103,[1]Luderma!$A:$C,3,0)</f>
        <v>2489</v>
      </c>
      <c r="F103">
        <v>196</v>
      </c>
      <c r="G103" t="s">
        <v>148</v>
      </c>
      <c r="H103">
        <v>71</v>
      </c>
      <c r="I103" t="s">
        <v>9</v>
      </c>
      <c r="J103">
        <v>5</v>
      </c>
      <c r="K103" t="s">
        <v>20</v>
      </c>
      <c r="L103">
        <v>2023</v>
      </c>
      <c r="M103">
        <v>30000</v>
      </c>
      <c r="N103">
        <v>0.2</v>
      </c>
      <c r="O103">
        <v>0.6</v>
      </c>
      <c r="P103">
        <v>0.39999999999999997</v>
      </c>
      <c r="Q103">
        <v>11999.999999999998</v>
      </c>
      <c r="R103">
        <v>0.39999999999999997</v>
      </c>
      <c r="T103">
        <v>2100</v>
      </c>
      <c r="U103">
        <v>3000</v>
      </c>
      <c r="V103">
        <v>3600</v>
      </c>
      <c r="W103">
        <v>3300</v>
      </c>
      <c r="X103">
        <v>2100</v>
      </c>
      <c r="Y103">
        <v>2400</v>
      </c>
      <c r="Z103">
        <v>1800</v>
      </c>
      <c r="AA103">
        <v>2100</v>
      </c>
      <c r="AB103">
        <v>1800</v>
      </c>
      <c r="AC103">
        <v>3000</v>
      </c>
      <c r="AD103">
        <v>3000</v>
      </c>
      <c r="AE103">
        <v>1800</v>
      </c>
    </row>
    <row r="104" spans="1:31" x14ac:dyDescent="0.3">
      <c r="A104">
        <v>1298</v>
      </c>
      <c r="C104" t="s">
        <v>157</v>
      </c>
      <c r="D104">
        <f>VLOOKUP(C104,[1]Luderma!$A:$B,2,0)</f>
        <v>2514</v>
      </c>
      <c r="E104">
        <f>VLOOKUP(C104,[1]Luderma!$A:$C,3,0)</f>
        <v>2490</v>
      </c>
      <c r="F104">
        <v>196</v>
      </c>
      <c r="G104" t="s">
        <v>148</v>
      </c>
      <c r="H104">
        <v>71</v>
      </c>
      <c r="I104" t="s">
        <v>9</v>
      </c>
      <c r="J104">
        <v>5</v>
      </c>
      <c r="K104" t="s">
        <v>20</v>
      </c>
      <c r="L104">
        <v>2023</v>
      </c>
      <c r="M104">
        <v>40000</v>
      </c>
      <c r="N104">
        <v>0.2</v>
      </c>
      <c r="O104">
        <v>0.6</v>
      </c>
      <c r="P104">
        <v>0.39999999999999997</v>
      </c>
      <c r="Q104">
        <v>15999.999999999998</v>
      </c>
      <c r="R104">
        <v>0.39999999999999997</v>
      </c>
      <c r="T104">
        <v>2800.0000000000005</v>
      </c>
      <c r="U104">
        <v>4000</v>
      </c>
      <c r="V104">
        <v>4800</v>
      </c>
      <c r="W104">
        <v>4400</v>
      </c>
      <c r="X104">
        <v>2800.0000000000005</v>
      </c>
      <c r="Y104">
        <v>3200</v>
      </c>
      <c r="Z104">
        <v>2400</v>
      </c>
      <c r="AA104">
        <v>2800.0000000000005</v>
      </c>
      <c r="AB104">
        <v>2400</v>
      </c>
      <c r="AC104">
        <v>4000</v>
      </c>
      <c r="AD104">
        <v>4000</v>
      </c>
      <c r="AE104">
        <v>2400</v>
      </c>
    </row>
    <row r="105" spans="1:31" x14ac:dyDescent="0.3">
      <c r="A105">
        <v>1303</v>
      </c>
      <c r="C105" t="s">
        <v>162</v>
      </c>
      <c r="D105">
        <f>VLOOKUP(C105,[1]Luderma!$A:$B,2,0)</f>
        <v>2519</v>
      </c>
      <c r="E105">
        <f>VLOOKUP(C105,[1]Luderma!$A:$C,3,0)</f>
        <v>2495</v>
      </c>
      <c r="F105">
        <v>196</v>
      </c>
      <c r="G105" t="s">
        <v>148</v>
      </c>
      <c r="H105">
        <v>71</v>
      </c>
      <c r="I105" t="s">
        <v>9</v>
      </c>
      <c r="J105">
        <v>5</v>
      </c>
      <c r="K105" t="s">
        <v>20</v>
      </c>
      <c r="L105">
        <v>2023</v>
      </c>
      <c r="M105">
        <v>60000</v>
      </c>
      <c r="N105">
        <v>0.2</v>
      </c>
      <c r="O105">
        <v>0.6</v>
      </c>
      <c r="P105">
        <v>0.39999999999999997</v>
      </c>
      <c r="Q105">
        <v>23999.999999999996</v>
      </c>
      <c r="R105">
        <v>0.39999999999999997</v>
      </c>
      <c r="T105">
        <v>4200</v>
      </c>
      <c r="U105">
        <v>6000</v>
      </c>
      <c r="V105">
        <v>7200</v>
      </c>
      <c r="W105">
        <v>6600</v>
      </c>
      <c r="X105">
        <v>4200</v>
      </c>
      <c r="Y105">
        <v>4800</v>
      </c>
      <c r="Z105">
        <v>3600</v>
      </c>
      <c r="AA105">
        <v>4200</v>
      </c>
      <c r="AB105">
        <v>3600</v>
      </c>
      <c r="AC105">
        <v>6000</v>
      </c>
      <c r="AD105">
        <v>6000</v>
      </c>
      <c r="AE105">
        <v>3600</v>
      </c>
    </row>
    <row r="106" spans="1:31" x14ac:dyDescent="0.3">
      <c r="A106">
        <v>1307</v>
      </c>
      <c r="C106" t="s">
        <v>166</v>
      </c>
      <c r="D106">
        <f>VLOOKUP(C106,[1]Luderma!$A:$B,2,0)</f>
        <v>2523</v>
      </c>
      <c r="E106">
        <f>VLOOKUP(C106,[1]Luderma!$A:$C,3,0)</f>
        <v>2499</v>
      </c>
      <c r="F106">
        <v>196</v>
      </c>
      <c r="G106" t="s">
        <v>148</v>
      </c>
      <c r="H106">
        <v>71</v>
      </c>
      <c r="I106" t="s">
        <v>9</v>
      </c>
      <c r="J106">
        <v>5</v>
      </c>
      <c r="K106" t="s">
        <v>20</v>
      </c>
      <c r="L106">
        <v>2023</v>
      </c>
      <c r="M106">
        <v>50000</v>
      </c>
      <c r="N106">
        <v>0.2</v>
      </c>
      <c r="O106">
        <v>0.6</v>
      </c>
      <c r="P106">
        <v>0.39999999999999997</v>
      </c>
      <c r="Q106">
        <v>20000</v>
      </c>
      <c r="R106">
        <v>0.4</v>
      </c>
      <c r="T106">
        <v>3500.0000000000005</v>
      </c>
      <c r="U106">
        <v>5000</v>
      </c>
      <c r="V106">
        <v>6000</v>
      </c>
      <c r="W106">
        <v>5500</v>
      </c>
      <c r="X106">
        <v>3500.0000000000005</v>
      </c>
      <c r="Y106">
        <v>4000</v>
      </c>
      <c r="Z106">
        <v>3000</v>
      </c>
      <c r="AA106">
        <v>3500.0000000000005</v>
      </c>
      <c r="AB106">
        <v>3000</v>
      </c>
      <c r="AC106">
        <v>5000</v>
      </c>
      <c r="AD106">
        <v>5000</v>
      </c>
      <c r="AE106">
        <v>3000</v>
      </c>
    </row>
    <row r="107" spans="1:31" x14ac:dyDescent="0.3">
      <c r="A107">
        <v>1308</v>
      </c>
      <c r="C107" t="s">
        <v>167</v>
      </c>
      <c r="D107">
        <f>VLOOKUP(C107,[1]Luderma!$A:$B,2,0)</f>
        <v>2524</v>
      </c>
      <c r="E107">
        <f>VLOOKUP(C107,[1]Luderma!$A:$C,3,0)</f>
        <v>2500</v>
      </c>
      <c r="F107">
        <v>197</v>
      </c>
      <c r="G107" t="s">
        <v>146</v>
      </c>
      <c r="H107">
        <v>71</v>
      </c>
      <c r="I107" t="s">
        <v>9</v>
      </c>
      <c r="J107">
        <v>5</v>
      </c>
      <c r="K107" t="s">
        <v>20</v>
      </c>
      <c r="L107">
        <v>2023</v>
      </c>
      <c r="M107">
        <v>50000</v>
      </c>
      <c r="N107">
        <v>0.3</v>
      </c>
      <c r="O107">
        <v>0.6</v>
      </c>
      <c r="P107">
        <v>0.3</v>
      </c>
      <c r="Q107">
        <v>15000</v>
      </c>
      <c r="R107">
        <v>0.3</v>
      </c>
      <c r="T107">
        <v>3500.0000000000005</v>
      </c>
      <c r="U107">
        <v>5000</v>
      </c>
      <c r="V107">
        <v>6000</v>
      </c>
      <c r="W107">
        <v>5500</v>
      </c>
      <c r="X107">
        <v>3500.0000000000005</v>
      </c>
      <c r="Y107">
        <v>4000</v>
      </c>
      <c r="Z107">
        <v>3000</v>
      </c>
      <c r="AA107">
        <v>3500.0000000000005</v>
      </c>
      <c r="AB107">
        <v>3000</v>
      </c>
      <c r="AC107">
        <v>5000</v>
      </c>
      <c r="AD107">
        <v>5000</v>
      </c>
      <c r="AE107">
        <v>3000</v>
      </c>
    </row>
    <row r="108" spans="1:31" x14ac:dyDescent="0.3">
      <c r="A108">
        <v>1309</v>
      </c>
      <c r="C108" t="s">
        <v>168</v>
      </c>
      <c r="D108">
        <f>VLOOKUP(C108,[1]Luderma!$A:$B,2,0)</f>
        <v>2525</v>
      </c>
      <c r="E108">
        <f>VLOOKUP(C108,[1]Luderma!$A:$C,3,0)</f>
        <v>2501</v>
      </c>
      <c r="F108">
        <v>197</v>
      </c>
      <c r="G108" t="s">
        <v>146</v>
      </c>
      <c r="H108">
        <v>71</v>
      </c>
      <c r="I108" t="s">
        <v>9</v>
      </c>
      <c r="J108">
        <v>5</v>
      </c>
      <c r="K108" t="s">
        <v>20</v>
      </c>
      <c r="L108">
        <v>2023</v>
      </c>
      <c r="M108">
        <v>40000</v>
      </c>
      <c r="N108">
        <v>0.2</v>
      </c>
      <c r="O108">
        <v>0.6</v>
      </c>
      <c r="P108">
        <v>0.39999999999999997</v>
      </c>
      <c r="Q108">
        <v>15999.999999999998</v>
      </c>
      <c r="R108">
        <v>0.39999999999999997</v>
      </c>
      <c r="T108">
        <v>2800.0000000000005</v>
      </c>
      <c r="U108">
        <v>4000</v>
      </c>
      <c r="V108">
        <v>4800</v>
      </c>
      <c r="W108">
        <v>4400</v>
      </c>
      <c r="X108">
        <v>2800.0000000000005</v>
      </c>
      <c r="Y108">
        <v>3200</v>
      </c>
      <c r="Z108">
        <v>2400</v>
      </c>
      <c r="AA108">
        <v>2800.0000000000005</v>
      </c>
      <c r="AB108">
        <v>2400</v>
      </c>
      <c r="AC108">
        <v>4000</v>
      </c>
      <c r="AD108">
        <v>4000</v>
      </c>
      <c r="AE108">
        <v>2400</v>
      </c>
    </row>
    <row r="109" spans="1:31" x14ac:dyDescent="0.3">
      <c r="A109">
        <v>1310</v>
      </c>
      <c r="C109" t="s">
        <v>169</v>
      </c>
      <c r="D109">
        <f>VLOOKUP(C109,[1]Luderma!$A:$B,2,0)</f>
        <v>2526</v>
      </c>
      <c r="E109">
        <f>VLOOKUP(C109,[1]Luderma!$A:$C,3,0)</f>
        <v>2502</v>
      </c>
      <c r="F109">
        <v>197</v>
      </c>
      <c r="G109" t="s">
        <v>146</v>
      </c>
      <c r="H109">
        <v>71</v>
      </c>
      <c r="I109" t="s">
        <v>9</v>
      </c>
      <c r="J109">
        <v>5</v>
      </c>
      <c r="K109" t="s">
        <v>20</v>
      </c>
      <c r="L109">
        <v>2023</v>
      </c>
      <c r="M109">
        <v>60000</v>
      </c>
      <c r="N109">
        <v>0.3</v>
      </c>
      <c r="O109">
        <v>0.6</v>
      </c>
      <c r="P109">
        <v>0.3</v>
      </c>
      <c r="Q109">
        <v>18000</v>
      </c>
      <c r="R109">
        <v>0.3</v>
      </c>
      <c r="T109">
        <v>4200</v>
      </c>
      <c r="U109">
        <v>6000</v>
      </c>
      <c r="V109">
        <v>7200</v>
      </c>
      <c r="W109">
        <v>6600</v>
      </c>
      <c r="X109">
        <v>4200</v>
      </c>
      <c r="Y109">
        <v>4800</v>
      </c>
      <c r="Z109">
        <v>3600</v>
      </c>
      <c r="AA109">
        <v>4200</v>
      </c>
      <c r="AB109">
        <v>3600</v>
      </c>
      <c r="AC109">
        <v>6000</v>
      </c>
      <c r="AD109">
        <v>6000</v>
      </c>
      <c r="AE109">
        <v>3600</v>
      </c>
    </row>
    <row r="110" spans="1:31" x14ac:dyDescent="0.3">
      <c r="A110">
        <v>1311</v>
      </c>
      <c r="C110" t="s">
        <v>170</v>
      </c>
      <c r="D110">
        <f>VLOOKUP(C110,[1]Luderma!$A:$B,2,0)</f>
        <v>2527</v>
      </c>
      <c r="E110">
        <f>VLOOKUP(C110,[1]Luderma!$A:$C,3,0)</f>
        <v>2503</v>
      </c>
      <c r="F110">
        <v>197</v>
      </c>
      <c r="G110" t="s">
        <v>146</v>
      </c>
      <c r="H110">
        <v>71</v>
      </c>
      <c r="I110" t="s">
        <v>9</v>
      </c>
      <c r="J110">
        <v>5</v>
      </c>
      <c r="K110" t="s">
        <v>20</v>
      </c>
      <c r="L110">
        <v>2023</v>
      </c>
      <c r="M110">
        <v>60000</v>
      </c>
      <c r="N110">
        <v>0.3</v>
      </c>
      <c r="O110">
        <v>0.6</v>
      </c>
      <c r="P110">
        <v>0.3</v>
      </c>
      <c r="Q110">
        <v>18000</v>
      </c>
      <c r="R110">
        <v>0.3</v>
      </c>
      <c r="T110">
        <v>4200</v>
      </c>
      <c r="U110">
        <v>6000</v>
      </c>
      <c r="V110">
        <v>7200</v>
      </c>
      <c r="W110">
        <v>6600</v>
      </c>
      <c r="X110">
        <v>4200</v>
      </c>
      <c r="Y110">
        <v>4800</v>
      </c>
      <c r="Z110">
        <v>3600</v>
      </c>
      <c r="AA110">
        <v>4200</v>
      </c>
      <c r="AB110">
        <v>3600</v>
      </c>
      <c r="AC110">
        <v>6000</v>
      </c>
      <c r="AD110">
        <v>6000</v>
      </c>
      <c r="AE110">
        <v>3600</v>
      </c>
    </row>
    <row r="111" spans="1:31" x14ac:dyDescent="0.3">
      <c r="A111">
        <v>1312</v>
      </c>
      <c r="C111" t="s">
        <v>171</v>
      </c>
      <c r="D111">
        <f>VLOOKUP(C111,[1]Luderma!$A:$B,2,0)</f>
        <v>2528</v>
      </c>
      <c r="E111">
        <f>VLOOKUP(C111,[1]Luderma!$A:$C,3,0)</f>
        <v>2504</v>
      </c>
      <c r="F111">
        <v>197</v>
      </c>
      <c r="G111" t="s">
        <v>146</v>
      </c>
      <c r="H111">
        <v>71</v>
      </c>
      <c r="I111" t="s">
        <v>9</v>
      </c>
      <c r="J111">
        <v>5</v>
      </c>
      <c r="K111" t="s">
        <v>20</v>
      </c>
      <c r="L111">
        <v>2023</v>
      </c>
      <c r="M111">
        <v>40000</v>
      </c>
      <c r="N111">
        <v>0.2</v>
      </c>
      <c r="O111">
        <v>0.6</v>
      </c>
      <c r="P111">
        <v>0.39999999999999997</v>
      </c>
      <c r="Q111">
        <v>15999.999999999998</v>
      </c>
      <c r="R111">
        <v>0.39999999999999997</v>
      </c>
      <c r="T111">
        <v>2800.0000000000005</v>
      </c>
      <c r="U111">
        <v>4000</v>
      </c>
      <c r="V111">
        <v>4800</v>
      </c>
      <c r="W111">
        <v>4400</v>
      </c>
      <c r="X111">
        <v>2800.0000000000005</v>
      </c>
      <c r="Y111">
        <v>3200</v>
      </c>
      <c r="Z111">
        <v>2400</v>
      </c>
      <c r="AA111">
        <v>2800.0000000000005</v>
      </c>
      <c r="AB111">
        <v>2400</v>
      </c>
      <c r="AC111">
        <v>4000</v>
      </c>
      <c r="AD111">
        <v>4000</v>
      </c>
      <c r="AE111">
        <v>2400</v>
      </c>
    </row>
    <row r="112" spans="1:31" x14ac:dyDescent="0.3">
      <c r="A112">
        <v>1315</v>
      </c>
      <c r="C112" t="s">
        <v>174</v>
      </c>
      <c r="D112">
        <f>VLOOKUP(C112,[1]Luderma!$A:$B,2,0)</f>
        <v>2531</v>
      </c>
      <c r="E112">
        <f>VLOOKUP(C112,[1]Luderma!$A:$C,3,0)</f>
        <v>2507</v>
      </c>
      <c r="F112">
        <v>197</v>
      </c>
      <c r="G112" t="s">
        <v>146</v>
      </c>
      <c r="H112">
        <v>71</v>
      </c>
      <c r="I112" t="s">
        <v>9</v>
      </c>
      <c r="J112">
        <v>5</v>
      </c>
      <c r="K112" t="s">
        <v>20</v>
      </c>
      <c r="L112">
        <v>2023</v>
      </c>
      <c r="M112">
        <v>50000</v>
      </c>
      <c r="N112">
        <v>0.3</v>
      </c>
      <c r="O112">
        <v>0.6</v>
      </c>
      <c r="P112">
        <v>0.3</v>
      </c>
      <c r="Q112">
        <v>15000</v>
      </c>
      <c r="R112">
        <v>0.3</v>
      </c>
      <c r="T112">
        <v>3500.0000000000005</v>
      </c>
      <c r="U112">
        <v>5000</v>
      </c>
      <c r="V112">
        <v>6000</v>
      </c>
      <c r="W112">
        <v>5500</v>
      </c>
      <c r="X112">
        <v>3500.0000000000005</v>
      </c>
      <c r="Y112">
        <v>4000</v>
      </c>
      <c r="Z112">
        <v>3000</v>
      </c>
      <c r="AA112">
        <v>3500.0000000000005</v>
      </c>
      <c r="AB112">
        <v>3000</v>
      </c>
      <c r="AC112">
        <v>5000</v>
      </c>
      <c r="AD112">
        <v>5000</v>
      </c>
      <c r="AE112">
        <v>3000</v>
      </c>
    </row>
    <row r="113" spans="1:31" x14ac:dyDescent="0.3">
      <c r="A113">
        <v>1318</v>
      </c>
      <c r="C113" t="s">
        <v>177</v>
      </c>
      <c r="D113">
        <f>VLOOKUP(C113,[1]Luderma!$A:$B,2,0)</f>
        <v>2534</v>
      </c>
      <c r="E113">
        <f>VLOOKUP(C113,[1]Luderma!$A:$C,3,0)</f>
        <v>2510</v>
      </c>
      <c r="F113">
        <v>197</v>
      </c>
      <c r="G113" t="s">
        <v>146</v>
      </c>
      <c r="H113">
        <v>71</v>
      </c>
      <c r="I113" t="s">
        <v>9</v>
      </c>
      <c r="J113">
        <v>5</v>
      </c>
      <c r="K113" t="s">
        <v>20</v>
      </c>
      <c r="L113">
        <v>2023</v>
      </c>
      <c r="M113">
        <v>40000</v>
      </c>
      <c r="N113">
        <v>0.35</v>
      </c>
      <c r="O113">
        <v>0.6</v>
      </c>
      <c r="P113">
        <v>0.25</v>
      </c>
      <c r="Q113">
        <v>10000</v>
      </c>
      <c r="R113">
        <v>0.25</v>
      </c>
      <c r="T113">
        <v>2800.0000000000005</v>
      </c>
      <c r="U113">
        <v>4000</v>
      </c>
      <c r="V113">
        <v>4800</v>
      </c>
      <c r="W113">
        <v>4400</v>
      </c>
      <c r="X113">
        <v>2800.0000000000005</v>
      </c>
      <c r="Y113">
        <v>3200</v>
      </c>
      <c r="Z113">
        <v>2400</v>
      </c>
      <c r="AA113">
        <v>2800.0000000000005</v>
      </c>
      <c r="AB113">
        <v>2400</v>
      </c>
      <c r="AC113">
        <v>4000</v>
      </c>
      <c r="AD113">
        <v>4000</v>
      </c>
      <c r="AE113">
        <v>2400</v>
      </c>
    </row>
    <row r="114" spans="1:31" x14ac:dyDescent="0.3">
      <c r="A114">
        <v>1222</v>
      </c>
      <c r="B114" t="s">
        <v>113</v>
      </c>
      <c r="C114" t="s">
        <v>114</v>
      </c>
      <c r="D114" s="7">
        <v>2460</v>
      </c>
      <c r="E114">
        <v>2436</v>
      </c>
      <c r="F114">
        <v>45</v>
      </c>
      <c r="G114" t="s">
        <v>10</v>
      </c>
      <c r="H114">
        <v>71</v>
      </c>
      <c r="I114" t="s">
        <v>9</v>
      </c>
      <c r="J114">
        <v>1</v>
      </c>
      <c r="K114" t="s">
        <v>18</v>
      </c>
      <c r="L114">
        <v>2023</v>
      </c>
      <c r="M114">
        <v>40000</v>
      </c>
      <c r="N114">
        <v>0.4</v>
      </c>
      <c r="O114">
        <v>0.6</v>
      </c>
      <c r="P114">
        <v>0.19999999999999996</v>
      </c>
      <c r="Q114">
        <v>7999.9999999999982</v>
      </c>
      <c r="R114">
        <v>0.19999999999999996</v>
      </c>
      <c r="T114">
        <v>0</v>
      </c>
      <c r="U114">
        <v>6800</v>
      </c>
      <c r="V114">
        <v>4800</v>
      </c>
      <c r="W114">
        <v>4400</v>
      </c>
      <c r="X114">
        <v>2800.0000000000005</v>
      </c>
      <c r="Y114">
        <v>3200</v>
      </c>
      <c r="Z114">
        <v>2400</v>
      </c>
      <c r="AA114">
        <v>2800.0000000000005</v>
      </c>
      <c r="AB114">
        <v>2400</v>
      </c>
      <c r="AC114">
        <v>4000</v>
      </c>
      <c r="AD114">
        <v>4000</v>
      </c>
      <c r="AE114">
        <v>2400</v>
      </c>
    </row>
    <row r="115" spans="1:31" x14ac:dyDescent="0.3">
      <c r="A115">
        <v>1290</v>
      </c>
      <c r="C115" t="s">
        <v>147</v>
      </c>
      <c r="D115">
        <v>2506</v>
      </c>
      <c r="E115">
        <v>2482</v>
      </c>
      <c r="F115">
        <v>197</v>
      </c>
      <c r="G115" t="s">
        <v>146</v>
      </c>
      <c r="H115">
        <v>71</v>
      </c>
      <c r="I115" t="s">
        <v>9</v>
      </c>
      <c r="J115">
        <v>5</v>
      </c>
      <c r="K115" t="s">
        <v>20</v>
      </c>
      <c r="L115">
        <v>2023</v>
      </c>
      <c r="M115">
        <v>70000</v>
      </c>
      <c r="N115">
        <v>0.35</v>
      </c>
      <c r="O115">
        <v>0.6</v>
      </c>
      <c r="P115">
        <v>0.25</v>
      </c>
      <c r="Q115">
        <v>17500</v>
      </c>
      <c r="R115">
        <v>0.25</v>
      </c>
      <c r="T115">
        <v>4900.0000000000009</v>
      </c>
      <c r="U115">
        <v>7000</v>
      </c>
      <c r="V115">
        <v>8400</v>
      </c>
      <c r="W115">
        <v>7700</v>
      </c>
      <c r="X115">
        <v>4900.0000000000009</v>
      </c>
      <c r="Y115">
        <v>5600</v>
      </c>
      <c r="Z115">
        <v>4200</v>
      </c>
      <c r="AA115">
        <v>4900.0000000000009</v>
      </c>
      <c r="AB115">
        <v>4200</v>
      </c>
      <c r="AC115">
        <v>7000</v>
      </c>
      <c r="AD115">
        <v>7000</v>
      </c>
      <c r="AE115">
        <v>4200</v>
      </c>
    </row>
    <row r="116" spans="1:31" x14ac:dyDescent="0.3">
      <c r="A116">
        <v>1295</v>
      </c>
      <c r="C116" t="s">
        <v>154</v>
      </c>
      <c r="D116">
        <v>2511</v>
      </c>
      <c r="E116">
        <v>2487</v>
      </c>
      <c r="F116">
        <v>196</v>
      </c>
      <c r="G116" t="s">
        <v>148</v>
      </c>
      <c r="H116">
        <v>71</v>
      </c>
      <c r="I116" t="s">
        <v>9</v>
      </c>
      <c r="J116">
        <v>5</v>
      </c>
      <c r="K116" t="s">
        <v>20</v>
      </c>
      <c r="L116">
        <v>2023</v>
      </c>
      <c r="M116">
        <v>40000</v>
      </c>
      <c r="N116">
        <v>0.2</v>
      </c>
      <c r="O116">
        <v>0.6</v>
      </c>
      <c r="P116">
        <v>0.39999999999999997</v>
      </c>
      <c r="Q116">
        <v>15999.999999999998</v>
      </c>
      <c r="R116">
        <v>0.39999999999999997</v>
      </c>
      <c r="T116">
        <v>2800.0000000000005</v>
      </c>
      <c r="U116">
        <v>4000</v>
      </c>
      <c r="V116">
        <v>4800</v>
      </c>
      <c r="W116">
        <v>4400</v>
      </c>
      <c r="X116">
        <v>2800.0000000000005</v>
      </c>
      <c r="Y116">
        <v>3200</v>
      </c>
      <c r="Z116">
        <v>2400</v>
      </c>
      <c r="AA116">
        <v>2800.0000000000005</v>
      </c>
      <c r="AB116">
        <v>2400</v>
      </c>
      <c r="AC116">
        <v>4000</v>
      </c>
      <c r="AD116">
        <v>4000</v>
      </c>
      <c r="AE116">
        <v>2400</v>
      </c>
    </row>
    <row r="117" spans="1:31" x14ac:dyDescent="0.3">
      <c r="A117">
        <v>1296</v>
      </c>
      <c r="C117" t="s">
        <v>155</v>
      </c>
      <c r="D117">
        <v>2512</v>
      </c>
      <c r="E117">
        <v>2488</v>
      </c>
      <c r="F117">
        <v>196</v>
      </c>
      <c r="G117" t="s">
        <v>148</v>
      </c>
      <c r="H117">
        <v>71</v>
      </c>
      <c r="I117" t="s">
        <v>9</v>
      </c>
      <c r="J117">
        <v>5</v>
      </c>
      <c r="K117" t="s">
        <v>20</v>
      </c>
      <c r="L117">
        <v>2023</v>
      </c>
      <c r="M117">
        <v>40000</v>
      </c>
      <c r="N117">
        <v>0.2</v>
      </c>
      <c r="O117">
        <v>0.6</v>
      </c>
      <c r="P117">
        <v>0.39999999999999997</v>
      </c>
      <c r="Q117">
        <v>15999.999999999998</v>
      </c>
      <c r="R117">
        <v>0.39999999999999997</v>
      </c>
      <c r="T117">
        <v>2800.0000000000005</v>
      </c>
      <c r="U117">
        <v>4000</v>
      </c>
      <c r="V117">
        <v>4800</v>
      </c>
      <c r="W117">
        <v>4400</v>
      </c>
      <c r="X117">
        <v>2800.0000000000005</v>
      </c>
      <c r="Y117">
        <v>3200</v>
      </c>
      <c r="Z117">
        <v>2400</v>
      </c>
      <c r="AA117">
        <v>2800.0000000000005</v>
      </c>
      <c r="AB117">
        <v>2400</v>
      </c>
      <c r="AC117">
        <v>4000</v>
      </c>
      <c r="AD117">
        <v>4000</v>
      </c>
      <c r="AE117">
        <v>2400</v>
      </c>
    </row>
    <row r="118" spans="1:31" x14ac:dyDescent="0.3">
      <c r="A118">
        <v>1299</v>
      </c>
      <c r="C118" t="s">
        <v>158</v>
      </c>
      <c r="D118">
        <v>2515</v>
      </c>
      <c r="E118">
        <v>2491</v>
      </c>
      <c r="F118">
        <v>196</v>
      </c>
      <c r="G118" t="s">
        <v>148</v>
      </c>
      <c r="H118">
        <v>71</v>
      </c>
      <c r="I118" t="s">
        <v>9</v>
      </c>
      <c r="J118">
        <v>5</v>
      </c>
      <c r="K118" t="s">
        <v>20</v>
      </c>
      <c r="L118">
        <v>2023</v>
      </c>
      <c r="M118">
        <v>30000</v>
      </c>
      <c r="N118">
        <v>0.2</v>
      </c>
      <c r="O118">
        <v>0.6</v>
      </c>
      <c r="P118">
        <v>0.39999999999999997</v>
      </c>
      <c r="Q118">
        <v>11999.999999999998</v>
      </c>
      <c r="R118">
        <v>0.39999999999999997</v>
      </c>
      <c r="T118">
        <v>2100</v>
      </c>
      <c r="U118">
        <v>3000</v>
      </c>
      <c r="V118">
        <v>3600</v>
      </c>
      <c r="W118">
        <v>3300</v>
      </c>
      <c r="X118">
        <v>2100</v>
      </c>
      <c r="Y118">
        <v>2400</v>
      </c>
      <c r="Z118">
        <v>1800</v>
      </c>
      <c r="AA118">
        <v>2100</v>
      </c>
      <c r="AB118">
        <v>1800</v>
      </c>
      <c r="AC118">
        <v>3000</v>
      </c>
      <c r="AD118">
        <v>3000</v>
      </c>
      <c r="AE118">
        <v>1800</v>
      </c>
    </row>
    <row r="119" spans="1:31" x14ac:dyDescent="0.3">
      <c r="A119">
        <v>1300</v>
      </c>
      <c r="C119" t="s">
        <v>159</v>
      </c>
      <c r="D119">
        <v>2516</v>
      </c>
      <c r="E119">
        <v>2492</v>
      </c>
      <c r="F119">
        <v>196</v>
      </c>
      <c r="G119" t="s">
        <v>148</v>
      </c>
      <c r="H119">
        <v>71</v>
      </c>
      <c r="I119" t="s">
        <v>9</v>
      </c>
      <c r="J119">
        <v>5</v>
      </c>
      <c r="K119" t="s">
        <v>20</v>
      </c>
      <c r="L119">
        <v>2023</v>
      </c>
      <c r="M119">
        <v>50000</v>
      </c>
      <c r="N119">
        <v>0.2</v>
      </c>
      <c r="O119">
        <v>0.6</v>
      </c>
      <c r="P119">
        <v>0.39999999999999997</v>
      </c>
      <c r="Q119">
        <v>20000</v>
      </c>
      <c r="R119">
        <v>0.4</v>
      </c>
      <c r="T119">
        <v>3500.0000000000005</v>
      </c>
      <c r="U119">
        <v>5000</v>
      </c>
      <c r="V119">
        <v>6000</v>
      </c>
      <c r="W119">
        <v>5500</v>
      </c>
      <c r="X119">
        <v>3500.0000000000005</v>
      </c>
      <c r="Y119">
        <v>4000</v>
      </c>
      <c r="Z119">
        <v>3000</v>
      </c>
      <c r="AA119">
        <v>3500.0000000000005</v>
      </c>
      <c r="AB119">
        <v>3000</v>
      </c>
      <c r="AC119">
        <v>5000</v>
      </c>
      <c r="AD119">
        <v>5000</v>
      </c>
      <c r="AE119">
        <v>3000</v>
      </c>
    </row>
    <row r="120" spans="1:31" x14ac:dyDescent="0.3">
      <c r="A120">
        <v>1301</v>
      </c>
      <c r="C120" t="s">
        <v>160</v>
      </c>
      <c r="D120">
        <v>2517</v>
      </c>
      <c r="E120">
        <v>2493</v>
      </c>
      <c r="F120">
        <v>196</v>
      </c>
      <c r="G120" t="s">
        <v>148</v>
      </c>
      <c r="H120">
        <v>71</v>
      </c>
      <c r="I120" t="s">
        <v>9</v>
      </c>
      <c r="J120">
        <v>5</v>
      </c>
      <c r="K120" t="s">
        <v>20</v>
      </c>
      <c r="L120">
        <v>2023</v>
      </c>
      <c r="M120">
        <v>40000</v>
      </c>
      <c r="N120">
        <v>0.2</v>
      </c>
      <c r="O120">
        <v>0.6</v>
      </c>
      <c r="P120">
        <v>0.39999999999999997</v>
      </c>
      <c r="Q120">
        <v>15999.999999999998</v>
      </c>
      <c r="R120">
        <v>0.39999999999999997</v>
      </c>
      <c r="T120">
        <v>2800.0000000000005</v>
      </c>
      <c r="U120">
        <v>4000</v>
      </c>
      <c r="V120">
        <v>4800</v>
      </c>
      <c r="W120">
        <v>4400</v>
      </c>
      <c r="X120">
        <v>2800.0000000000005</v>
      </c>
      <c r="Y120">
        <v>3200</v>
      </c>
      <c r="Z120">
        <v>2400</v>
      </c>
      <c r="AA120">
        <v>2800.0000000000005</v>
      </c>
      <c r="AB120">
        <v>2400</v>
      </c>
      <c r="AC120">
        <v>4000</v>
      </c>
      <c r="AD120">
        <v>4000</v>
      </c>
      <c r="AE120">
        <v>2400</v>
      </c>
    </row>
    <row r="121" spans="1:31" x14ac:dyDescent="0.3">
      <c r="A121">
        <v>1302</v>
      </c>
      <c r="C121" t="s">
        <v>161</v>
      </c>
      <c r="D121">
        <v>2518</v>
      </c>
      <c r="E121">
        <v>2494</v>
      </c>
      <c r="F121">
        <v>196</v>
      </c>
      <c r="G121" t="s">
        <v>148</v>
      </c>
      <c r="H121">
        <v>71</v>
      </c>
      <c r="I121" t="s">
        <v>9</v>
      </c>
      <c r="J121">
        <v>5</v>
      </c>
      <c r="K121" t="s">
        <v>20</v>
      </c>
      <c r="L121">
        <v>2023</v>
      </c>
      <c r="M121">
        <v>30000</v>
      </c>
      <c r="N121">
        <v>0.2</v>
      </c>
      <c r="O121">
        <v>0.6</v>
      </c>
      <c r="P121">
        <v>0.39999999999999997</v>
      </c>
      <c r="Q121">
        <v>11999.999999999998</v>
      </c>
      <c r="R121">
        <v>0.39999999999999997</v>
      </c>
      <c r="T121">
        <v>2100</v>
      </c>
      <c r="U121">
        <v>3000</v>
      </c>
      <c r="V121">
        <v>3600</v>
      </c>
      <c r="W121">
        <v>3300</v>
      </c>
      <c r="X121">
        <v>2100</v>
      </c>
      <c r="Y121">
        <v>2400</v>
      </c>
      <c r="Z121">
        <v>1800</v>
      </c>
      <c r="AA121">
        <v>2100</v>
      </c>
      <c r="AB121">
        <v>1800</v>
      </c>
      <c r="AC121">
        <v>3000</v>
      </c>
      <c r="AD121">
        <v>3000</v>
      </c>
      <c r="AE121">
        <v>1800</v>
      </c>
    </row>
    <row r="122" spans="1:31" x14ac:dyDescent="0.3">
      <c r="A122">
        <v>1304</v>
      </c>
      <c r="C122" t="s">
        <v>163</v>
      </c>
      <c r="D122">
        <v>2520</v>
      </c>
      <c r="E122">
        <v>2496</v>
      </c>
      <c r="F122">
        <v>196</v>
      </c>
      <c r="G122" t="s">
        <v>148</v>
      </c>
      <c r="H122">
        <v>71</v>
      </c>
      <c r="I122" t="s">
        <v>9</v>
      </c>
      <c r="J122">
        <v>5</v>
      </c>
      <c r="K122" t="s">
        <v>20</v>
      </c>
      <c r="L122">
        <v>2023</v>
      </c>
      <c r="M122">
        <v>40000</v>
      </c>
      <c r="N122">
        <v>0.2</v>
      </c>
      <c r="O122">
        <v>0.6</v>
      </c>
      <c r="P122">
        <v>0.39999999999999997</v>
      </c>
      <c r="Q122">
        <v>15999.999999999998</v>
      </c>
      <c r="R122">
        <v>0.39999999999999997</v>
      </c>
      <c r="T122">
        <v>2800.0000000000005</v>
      </c>
      <c r="U122">
        <v>4000</v>
      </c>
      <c r="V122">
        <v>4800</v>
      </c>
      <c r="W122">
        <v>4400</v>
      </c>
      <c r="X122">
        <v>2800.0000000000005</v>
      </c>
      <c r="Y122">
        <v>3200</v>
      </c>
      <c r="Z122">
        <v>2400</v>
      </c>
      <c r="AA122">
        <v>2800.0000000000005</v>
      </c>
      <c r="AB122">
        <v>2400</v>
      </c>
      <c r="AC122">
        <v>4000</v>
      </c>
      <c r="AD122">
        <v>4000</v>
      </c>
      <c r="AE122">
        <v>2400</v>
      </c>
    </row>
    <row r="123" spans="1:31" x14ac:dyDescent="0.3">
      <c r="A123">
        <v>1305</v>
      </c>
      <c r="C123" t="s">
        <v>164</v>
      </c>
      <c r="D123">
        <v>2521</v>
      </c>
      <c r="E123">
        <v>2497</v>
      </c>
      <c r="F123">
        <v>196</v>
      </c>
      <c r="G123" t="s">
        <v>148</v>
      </c>
      <c r="H123">
        <v>71</v>
      </c>
      <c r="I123" t="s">
        <v>9</v>
      </c>
      <c r="J123">
        <v>5</v>
      </c>
      <c r="K123" t="s">
        <v>20</v>
      </c>
      <c r="L123">
        <v>2023</v>
      </c>
      <c r="M123">
        <v>70000</v>
      </c>
      <c r="N123">
        <v>0.3</v>
      </c>
      <c r="O123">
        <v>0.6</v>
      </c>
      <c r="P123">
        <v>0.3</v>
      </c>
      <c r="Q123">
        <v>21000</v>
      </c>
      <c r="R123">
        <v>0.3</v>
      </c>
      <c r="T123">
        <v>4900.0000000000009</v>
      </c>
      <c r="U123">
        <v>7000</v>
      </c>
      <c r="V123">
        <v>8400</v>
      </c>
      <c r="W123">
        <v>7700</v>
      </c>
      <c r="X123">
        <v>4900.0000000000009</v>
      </c>
      <c r="Y123">
        <v>5600</v>
      </c>
      <c r="Z123">
        <v>4200</v>
      </c>
      <c r="AA123">
        <v>4900.0000000000009</v>
      </c>
      <c r="AB123">
        <v>4200</v>
      </c>
      <c r="AC123">
        <v>7000</v>
      </c>
      <c r="AD123">
        <v>7000</v>
      </c>
      <c r="AE123">
        <v>4200</v>
      </c>
    </row>
    <row r="124" spans="1:31" x14ac:dyDescent="0.3">
      <c r="A124">
        <v>1306</v>
      </c>
      <c r="C124" t="s">
        <v>165</v>
      </c>
      <c r="D124">
        <v>2522</v>
      </c>
      <c r="E124">
        <v>2498</v>
      </c>
      <c r="F124">
        <v>196</v>
      </c>
      <c r="G124" t="s">
        <v>148</v>
      </c>
      <c r="H124">
        <v>71</v>
      </c>
      <c r="I124" t="s">
        <v>9</v>
      </c>
      <c r="J124">
        <v>5</v>
      </c>
      <c r="K124" t="s">
        <v>20</v>
      </c>
      <c r="L124">
        <v>2023</v>
      </c>
      <c r="M124">
        <v>50000</v>
      </c>
      <c r="N124">
        <v>0.25</v>
      </c>
      <c r="O124">
        <v>0.6</v>
      </c>
      <c r="P124">
        <v>0.35</v>
      </c>
      <c r="Q124">
        <v>17500</v>
      </c>
      <c r="R124">
        <v>0.35</v>
      </c>
      <c r="T124">
        <v>3500.0000000000005</v>
      </c>
      <c r="U124">
        <v>5000</v>
      </c>
      <c r="V124">
        <v>6000</v>
      </c>
      <c r="W124">
        <v>5500</v>
      </c>
      <c r="X124">
        <v>3500.0000000000005</v>
      </c>
      <c r="Y124">
        <v>4000</v>
      </c>
      <c r="Z124">
        <v>3000</v>
      </c>
      <c r="AA124">
        <v>3500.0000000000005</v>
      </c>
      <c r="AB124">
        <v>3000</v>
      </c>
      <c r="AC124">
        <v>5000</v>
      </c>
      <c r="AD124">
        <v>5000</v>
      </c>
      <c r="AE124">
        <v>3000</v>
      </c>
    </row>
    <row r="125" spans="1:31" x14ac:dyDescent="0.3">
      <c r="A125">
        <v>1313</v>
      </c>
      <c r="C125" t="s">
        <v>172</v>
      </c>
      <c r="D125">
        <v>2529</v>
      </c>
      <c r="E125">
        <v>2505</v>
      </c>
      <c r="F125">
        <v>197</v>
      </c>
      <c r="G125" t="s">
        <v>146</v>
      </c>
      <c r="H125">
        <v>71</v>
      </c>
      <c r="I125" t="s">
        <v>9</v>
      </c>
      <c r="J125">
        <v>5</v>
      </c>
      <c r="K125" t="s">
        <v>20</v>
      </c>
      <c r="L125">
        <v>2023</v>
      </c>
      <c r="M125">
        <v>50000</v>
      </c>
      <c r="N125">
        <v>0.3</v>
      </c>
      <c r="O125">
        <v>0.6</v>
      </c>
      <c r="P125">
        <v>0.3</v>
      </c>
      <c r="Q125">
        <v>15000</v>
      </c>
      <c r="R125">
        <v>0.3</v>
      </c>
      <c r="T125">
        <v>3500.0000000000005</v>
      </c>
      <c r="U125">
        <v>5000</v>
      </c>
      <c r="V125">
        <v>6000</v>
      </c>
      <c r="W125">
        <v>5500</v>
      </c>
      <c r="X125">
        <v>3500.0000000000005</v>
      </c>
      <c r="Y125">
        <v>4000</v>
      </c>
      <c r="Z125">
        <v>3000</v>
      </c>
      <c r="AA125">
        <v>3500.0000000000005</v>
      </c>
      <c r="AB125">
        <v>3000</v>
      </c>
      <c r="AC125">
        <v>5000</v>
      </c>
      <c r="AD125">
        <v>5000</v>
      </c>
      <c r="AE125">
        <v>3000</v>
      </c>
    </row>
    <row r="126" spans="1:31" x14ac:dyDescent="0.3">
      <c r="A126">
        <v>1314</v>
      </c>
      <c r="C126" t="s">
        <v>173</v>
      </c>
      <c r="D126">
        <v>2530</v>
      </c>
      <c r="E126">
        <v>2506</v>
      </c>
      <c r="F126">
        <v>197</v>
      </c>
      <c r="G126" t="s">
        <v>146</v>
      </c>
      <c r="H126">
        <v>71</v>
      </c>
      <c r="I126" t="s">
        <v>9</v>
      </c>
      <c r="J126">
        <v>5</v>
      </c>
      <c r="K126" t="s">
        <v>20</v>
      </c>
      <c r="L126">
        <v>2023</v>
      </c>
      <c r="M126">
        <v>60000</v>
      </c>
      <c r="N126">
        <v>0.35</v>
      </c>
      <c r="O126">
        <v>0.6</v>
      </c>
      <c r="P126">
        <v>0.25</v>
      </c>
      <c r="Q126">
        <v>15000</v>
      </c>
      <c r="R126">
        <v>0.25</v>
      </c>
      <c r="T126">
        <v>4200</v>
      </c>
      <c r="U126">
        <v>6000</v>
      </c>
      <c r="V126">
        <v>7200</v>
      </c>
      <c r="W126">
        <v>6600</v>
      </c>
      <c r="X126">
        <v>4200</v>
      </c>
      <c r="Y126">
        <v>4800</v>
      </c>
      <c r="Z126">
        <v>3600</v>
      </c>
      <c r="AA126">
        <v>4200</v>
      </c>
      <c r="AB126">
        <v>3600</v>
      </c>
      <c r="AC126">
        <v>6000</v>
      </c>
      <c r="AD126">
        <v>6000</v>
      </c>
      <c r="AE126">
        <v>3600</v>
      </c>
    </row>
    <row r="127" spans="1:31" x14ac:dyDescent="0.3">
      <c r="A127">
        <v>1316</v>
      </c>
      <c r="C127" t="s">
        <v>175</v>
      </c>
      <c r="D127">
        <v>2532</v>
      </c>
      <c r="E127">
        <v>2508</v>
      </c>
      <c r="F127">
        <v>197</v>
      </c>
      <c r="G127" t="s">
        <v>146</v>
      </c>
      <c r="H127">
        <v>71</v>
      </c>
      <c r="I127" t="s">
        <v>9</v>
      </c>
      <c r="J127">
        <v>5</v>
      </c>
      <c r="K127" t="s">
        <v>20</v>
      </c>
      <c r="L127">
        <v>2023</v>
      </c>
      <c r="M127">
        <v>50000</v>
      </c>
      <c r="N127">
        <v>0.3</v>
      </c>
      <c r="O127">
        <v>0.6</v>
      </c>
      <c r="P127">
        <v>0.3</v>
      </c>
      <c r="Q127">
        <v>15000</v>
      </c>
      <c r="R127">
        <v>0.3</v>
      </c>
      <c r="T127">
        <v>3500.0000000000005</v>
      </c>
      <c r="U127">
        <v>5000</v>
      </c>
      <c r="V127">
        <v>6000</v>
      </c>
      <c r="W127">
        <v>5500</v>
      </c>
      <c r="X127">
        <v>3500.0000000000005</v>
      </c>
      <c r="Y127">
        <v>4000</v>
      </c>
      <c r="Z127">
        <v>3000</v>
      </c>
      <c r="AA127">
        <v>3500.0000000000005</v>
      </c>
      <c r="AB127">
        <v>3000</v>
      </c>
      <c r="AC127">
        <v>5000</v>
      </c>
      <c r="AD127">
        <v>5000</v>
      </c>
      <c r="AE127">
        <v>3000</v>
      </c>
    </row>
    <row r="128" spans="1:31" x14ac:dyDescent="0.3">
      <c r="A128">
        <v>1317</v>
      </c>
      <c r="C128" t="s">
        <v>176</v>
      </c>
      <c r="D128">
        <v>2533</v>
      </c>
      <c r="E128">
        <v>2509</v>
      </c>
      <c r="F128">
        <v>197</v>
      </c>
      <c r="G128" t="s">
        <v>146</v>
      </c>
      <c r="H128">
        <v>71</v>
      </c>
      <c r="I128" t="s">
        <v>9</v>
      </c>
      <c r="J128">
        <v>5</v>
      </c>
      <c r="K128" t="s">
        <v>20</v>
      </c>
      <c r="L128">
        <v>2023</v>
      </c>
      <c r="M128">
        <v>40000</v>
      </c>
      <c r="N128">
        <v>0.25</v>
      </c>
      <c r="O128">
        <v>0.6</v>
      </c>
      <c r="P128">
        <v>0.35</v>
      </c>
      <c r="Q128">
        <v>14000</v>
      </c>
      <c r="R128">
        <v>0.35</v>
      </c>
      <c r="T128">
        <v>2800.0000000000005</v>
      </c>
      <c r="U128">
        <v>4000</v>
      </c>
      <c r="V128">
        <v>4800</v>
      </c>
      <c r="W128">
        <v>4400</v>
      </c>
      <c r="X128">
        <v>2800.0000000000005</v>
      </c>
      <c r="Y128">
        <v>3200</v>
      </c>
      <c r="Z128">
        <v>2400</v>
      </c>
      <c r="AA128">
        <v>2800.0000000000005</v>
      </c>
      <c r="AB128">
        <v>2400</v>
      </c>
      <c r="AC128">
        <v>4000</v>
      </c>
      <c r="AD128">
        <v>4000</v>
      </c>
      <c r="AE128">
        <v>2400</v>
      </c>
    </row>
  </sheetData>
  <autoFilter ref="A1:AE128">
    <sortState ref="A2:AE128">
      <sortCondition ref="D94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8"/>
  <sheetViews>
    <sheetView workbookViewId="0">
      <selection sqref="A1:XFD1048576"/>
    </sheetView>
  </sheetViews>
  <sheetFormatPr defaultRowHeight="19.95" customHeight="1" x14ac:dyDescent="0.3"/>
  <cols>
    <col min="1" max="1" width="18" bestFit="1" customWidth="1"/>
    <col min="2" max="2" width="10.5546875" bestFit="1" customWidth="1"/>
    <col min="3" max="3" width="50.109375" bestFit="1" customWidth="1"/>
    <col min="4" max="4" width="50.109375" customWidth="1"/>
    <col min="5" max="5" width="28.33203125" bestFit="1" customWidth="1"/>
    <col min="6" max="6" width="28.33203125" customWidth="1"/>
    <col min="7" max="7" width="14.44140625" bestFit="1" customWidth="1"/>
    <col min="8" max="8" width="14.44140625" customWidth="1"/>
    <col min="9" max="9" width="14.88671875" bestFit="1" customWidth="1"/>
    <col min="10" max="10" width="12.88671875" bestFit="1" customWidth="1"/>
    <col min="11" max="11" width="14.33203125" bestFit="1" customWidth="1"/>
    <col min="12" max="12" width="17.77734375" style="3" bestFit="1" customWidth="1"/>
    <col min="13" max="13" width="8.44140625" style="3" customWidth="1"/>
    <col min="14" max="14" width="10" style="3" customWidth="1"/>
    <col min="15" max="15" width="17.77734375" style="3" customWidth="1"/>
    <col min="16" max="16" width="18.88671875" style="3" bestFit="1" customWidth="1"/>
    <col min="17" max="17" width="17.88671875" bestFit="1" customWidth="1"/>
    <col min="18" max="18" width="12.6640625" bestFit="1" customWidth="1"/>
    <col min="19" max="19" width="13" bestFit="1" customWidth="1"/>
    <col min="20" max="20" width="13.44140625" bestFit="1" customWidth="1"/>
    <col min="21" max="21" width="12.88671875" bestFit="1" customWidth="1"/>
    <col min="22" max="22" width="11" bestFit="1" customWidth="1"/>
    <col min="23" max="23" width="10.33203125" bestFit="1" customWidth="1"/>
    <col min="24" max="24" width="9.88671875" bestFit="1" customWidth="1"/>
    <col min="25" max="25" width="10.77734375" bestFit="1" customWidth="1"/>
    <col min="26" max="26" width="10.109375" bestFit="1" customWidth="1"/>
    <col min="27" max="27" width="10.44140625" bestFit="1" customWidth="1"/>
    <col min="28" max="28" width="10.88671875" bestFit="1" customWidth="1"/>
    <col min="29" max="29" width="10.33203125" bestFit="1" customWidth="1"/>
  </cols>
  <sheetData>
    <row r="1" spans="1:29" ht="14.4" x14ac:dyDescent="0.3">
      <c r="A1" s="1" t="s">
        <v>11</v>
      </c>
      <c r="B1" s="1" t="s">
        <v>0</v>
      </c>
      <c r="C1" s="1" t="s">
        <v>1</v>
      </c>
      <c r="D1" s="1" t="s">
        <v>183</v>
      </c>
      <c r="E1" s="1" t="s">
        <v>2</v>
      </c>
      <c r="F1" s="1" t="s">
        <v>184</v>
      </c>
      <c r="G1" s="1" t="s">
        <v>3</v>
      </c>
      <c r="H1" s="1" t="s">
        <v>182</v>
      </c>
      <c r="I1" s="1" t="s">
        <v>4</v>
      </c>
      <c r="J1" s="1" t="s">
        <v>5</v>
      </c>
      <c r="K1" s="1" t="s">
        <v>6</v>
      </c>
      <c r="L1" s="4" t="s">
        <v>178</v>
      </c>
      <c r="M1" s="2">
        <v>0.6</v>
      </c>
      <c r="N1" s="2" t="s">
        <v>179</v>
      </c>
      <c r="O1" s="2" t="s">
        <v>180</v>
      </c>
      <c r="P1" s="2" t="s">
        <v>181</v>
      </c>
      <c r="Q1" s="1" t="s">
        <v>7</v>
      </c>
      <c r="R1" s="1" t="s">
        <v>133</v>
      </c>
      <c r="S1" s="1" t="s">
        <v>134</v>
      </c>
      <c r="T1" s="1" t="s">
        <v>135</v>
      </c>
      <c r="U1" s="1" t="s">
        <v>136</v>
      </c>
      <c r="V1" s="1" t="s">
        <v>137</v>
      </c>
      <c r="W1" s="1" t="s">
        <v>138</v>
      </c>
      <c r="X1" s="1" t="s">
        <v>139</v>
      </c>
      <c r="Y1" s="1" t="s">
        <v>140</v>
      </c>
      <c r="Z1" s="1" t="s">
        <v>141</v>
      </c>
      <c r="AA1" s="1" t="s">
        <v>142</v>
      </c>
      <c r="AB1" s="1" t="s">
        <v>143</v>
      </c>
      <c r="AC1" s="1" t="s">
        <v>144</v>
      </c>
    </row>
    <row r="2" spans="1:29" ht="14.4" x14ac:dyDescent="0.3">
      <c r="A2">
        <v>3</v>
      </c>
      <c r="B2" t="s">
        <v>61</v>
      </c>
      <c r="C2" t="s">
        <v>62</v>
      </c>
      <c r="D2">
        <v>45</v>
      </c>
      <c r="E2" t="s">
        <v>10</v>
      </c>
      <c r="F2">
        <v>71</v>
      </c>
      <c r="G2" t="s">
        <v>9</v>
      </c>
      <c r="H2">
        <v>3</v>
      </c>
      <c r="I2" t="s">
        <v>14</v>
      </c>
      <c r="J2">
        <v>2023</v>
      </c>
      <c r="K2">
        <v>20000</v>
      </c>
      <c r="L2" s="3">
        <v>0.4</v>
      </c>
      <c r="M2" s="3">
        <v>0.6</v>
      </c>
      <c r="N2" s="3">
        <f t="shared" ref="N2:N33" si="0">M2-L2</f>
        <v>0.19999999999999996</v>
      </c>
      <c r="O2" s="3">
        <f t="shared" ref="O2:O33" si="1">N2*K2</f>
        <v>3999.9999999999991</v>
      </c>
      <c r="P2" s="3">
        <f t="shared" ref="P2:P33" si="2">O2/K2</f>
        <v>0.19999999999999996</v>
      </c>
      <c r="R2">
        <f>K2*7%</f>
        <v>1400.0000000000002</v>
      </c>
      <c r="S2">
        <f>K2*10%</f>
        <v>2000</v>
      </c>
      <c r="T2">
        <f t="shared" ref="T2:T22" si="3">K2*12%</f>
        <v>2400</v>
      </c>
      <c r="U2">
        <f t="shared" ref="U2:U33" si="4">K2*11%</f>
        <v>2200</v>
      </c>
      <c r="V2">
        <f t="shared" ref="V2:V33" si="5">K2*7%</f>
        <v>1400.0000000000002</v>
      </c>
      <c r="W2">
        <f t="shared" ref="W2:W33" si="6">K2*8%</f>
        <v>1600</v>
      </c>
      <c r="X2">
        <f t="shared" ref="X2:X33" si="7">K2*6%</f>
        <v>1200</v>
      </c>
      <c r="Y2">
        <f t="shared" ref="Y2:Y33" si="8">K2*7%</f>
        <v>1400.0000000000002</v>
      </c>
      <c r="Z2">
        <f t="shared" ref="Z2:Z33" si="9">K2*6%</f>
        <v>1200</v>
      </c>
      <c r="AA2">
        <f t="shared" ref="AA2:AA33" si="10">K2*10%</f>
        <v>2000</v>
      </c>
      <c r="AB2">
        <f t="shared" ref="AB2:AB33" si="11">K2*10%</f>
        <v>2000</v>
      </c>
      <c r="AC2">
        <f t="shared" ref="AC2:AC33" si="12">K2*6%</f>
        <v>1200</v>
      </c>
    </row>
    <row r="3" spans="1:29" ht="14.4" x14ac:dyDescent="0.3">
      <c r="A3">
        <v>3</v>
      </c>
      <c r="B3" t="s">
        <v>61</v>
      </c>
      <c r="C3" t="s">
        <v>62</v>
      </c>
      <c r="D3">
        <v>45</v>
      </c>
      <c r="E3" t="s">
        <v>10</v>
      </c>
      <c r="F3">
        <v>71</v>
      </c>
      <c r="G3" t="s">
        <v>9</v>
      </c>
      <c r="H3">
        <v>5</v>
      </c>
      <c r="I3" t="s">
        <v>20</v>
      </c>
      <c r="J3">
        <v>2023</v>
      </c>
      <c r="K3">
        <v>60000</v>
      </c>
      <c r="L3" s="3">
        <v>0.3</v>
      </c>
      <c r="M3" s="3">
        <v>0.6</v>
      </c>
      <c r="N3" s="3">
        <f t="shared" si="0"/>
        <v>0.3</v>
      </c>
      <c r="O3" s="3">
        <f t="shared" si="1"/>
        <v>18000</v>
      </c>
      <c r="P3" s="3">
        <f t="shared" si="2"/>
        <v>0.3</v>
      </c>
      <c r="R3">
        <f>K3*7%</f>
        <v>4200</v>
      </c>
      <c r="S3">
        <f>K3*10%</f>
        <v>6000</v>
      </c>
      <c r="T3">
        <f t="shared" si="3"/>
        <v>7200</v>
      </c>
      <c r="U3">
        <f t="shared" si="4"/>
        <v>6600</v>
      </c>
      <c r="V3">
        <f t="shared" si="5"/>
        <v>4200</v>
      </c>
      <c r="W3">
        <f t="shared" si="6"/>
        <v>4800</v>
      </c>
      <c r="X3">
        <f t="shared" si="7"/>
        <v>3600</v>
      </c>
      <c r="Y3">
        <f t="shared" si="8"/>
        <v>4200</v>
      </c>
      <c r="Z3">
        <f t="shared" si="9"/>
        <v>3600</v>
      </c>
      <c r="AA3">
        <f t="shared" si="10"/>
        <v>6000</v>
      </c>
      <c r="AB3">
        <f t="shared" si="11"/>
        <v>6000</v>
      </c>
      <c r="AC3">
        <f t="shared" si="12"/>
        <v>3600</v>
      </c>
    </row>
    <row r="4" spans="1:29" ht="14.4" x14ac:dyDescent="0.3">
      <c r="A4">
        <v>5</v>
      </c>
      <c r="B4" t="s">
        <v>24</v>
      </c>
      <c r="C4" t="s">
        <v>25</v>
      </c>
      <c r="D4">
        <v>45</v>
      </c>
      <c r="E4" t="s">
        <v>10</v>
      </c>
      <c r="F4">
        <v>71</v>
      </c>
      <c r="G4" t="s">
        <v>9</v>
      </c>
      <c r="H4">
        <v>3</v>
      </c>
      <c r="I4" t="s">
        <v>14</v>
      </c>
      <c r="J4">
        <v>2023</v>
      </c>
      <c r="K4">
        <v>300000</v>
      </c>
      <c r="L4" s="3">
        <v>0.48</v>
      </c>
      <c r="M4" s="3">
        <v>0.6</v>
      </c>
      <c r="N4" s="3">
        <f t="shared" si="0"/>
        <v>0.12</v>
      </c>
      <c r="O4" s="3">
        <f t="shared" si="1"/>
        <v>36000</v>
      </c>
      <c r="P4" s="3">
        <f t="shared" si="2"/>
        <v>0.12</v>
      </c>
      <c r="R4">
        <f>K4*7%</f>
        <v>21000.000000000004</v>
      </c>
      <c r="S4">
        <f>K4*10%</f>
        <v>30000</v>
      </c>
      <c r="T4">
        <f t="shared" si="3"/>
        <v>36000</v>
      </c>
      <c r="U4">
        <f t="shared" si="4"/>
        <v>33000</v>
      </c>
      <c r="V4">
        <f t="shared" si="5"/>
        <v>21000.000000000004</v>
      </c>
      <c r="W4">
        <f t="shared" si="6"/>
        <v>24000</v>
      </c>
      <c r="X4">
        <f t="shared" si="7"/>
        <v>18000</v>
      </c>
      <c r="Y4">
        <f t="shared" si="8"/>
        <v>21000.000000000004</v>
      </c>
      <c r="Z4">
        <f t="shared" si="9"/>
        <v>18000</v>
      </c>
      <c r="AA4">
        <f t="shared" si="10"/>
        <v>30000</v>
      </c>
      <c r="AB4">
        <f t="shared" si="11"/>
        <v>30000</v>
      </c>
      <c r="AC4">
        <f t="shared" si="12"/>
        <v>18000</v>
      </c>
    </row>
    <row r="5" spans="1:29" ht="14.4" x14ac:dyDescent="0.3">
      <c r="A5">
        <v>5</v>
      </c>
      <c r="B5" t="s">
        <v>24</v>
      </c>
      <c r="C5" t="s">
        <v>25</v>
      </c>
      <c r="D5">
        <v>45</v>
      </c>
      <c r="E5" t="s">
        <v>10</v>
      </c>
      <c r="F5">
        <v>71</v>
      </c>
      <c r="G5" t="s">
        <v>9</v>
      </c>
      <c r="H5">
        <v>1</v>
      </c>
      <c r="I5" t="s">
        <v>18</v>
      </c>
      <c r="J5">
        <v>2023</v>
      </c>
      <c r="K5">
        <v>200000</v>
      </c>
      <c r="L5" s="3">
        <v>0.48</v>
      </c>
      <c r="M5" s="3">
        <v>0.6</v>
      </c>
      <c r="N5" s="3">
        <f t="shared" si="0"/>
        <v>0.12</v>
      </c>
      <c r="O5" s="3">
        <f t="shared" si="1"/>
        <v>24000</v>
      </c>
      <c r="P5" s="3">
        <f t="shared" si="2"/>
        <v>0.12</v>
      </c>
      <c r="R5">
        <f>K5*7%</f>
        <v>14000.000000000002</v>
      </c>
      <c r="S5">
        <f>K5*10%</f>
        <v>20000</v>
      </c>
      <c r="T5">
        <f t="shared" si="3"/>
        <v>24000</v>
      </c>
      <c r="U5">
        <f t="shared" si="4"/>
        <v>22000</v>
      </c>
      <c r="V5">
        <f t="shared" si="5"/>
        <v>14000.000000000002</v>
      </c>
      <c r="W5">
        <f t="shared" si="6"/>
        <v>16000</v>
      </c>
      <c r="X5">
        <f t="shared" si="7"/>
        <v>12000</v>
      </c>
      <c r="Y5">
        <f t="shared" si="8"/>
        <v>14000.000000000002</v>
      </c>
      <c r="Z5">
        <f t="shared" si="9"/>
        <v>12000</v>
      </c>
      <c r="AA5">
        <f t="shared" si="10"/>
        <v>20000</v>
      </c>
      <c r="AB5">
        <f t="shared" si="11"/>
        <v>20000</v>
      </c>
      <c r="AC5">
        <f t="shared" si="12"/>
        <v>12000</v>
      </c>
    </row>
    <row r="6" spans="1:29" ht="14.4" x14ac:dyDescent="0.3">
      <c r="A6">
        <v>8</v>
      </c>
      <c r="B6" t="s">
        <v>12</v>
      </c>
      <c r="C6" t="s">
        <v>13</v>
      </c>
      <c r="D6">
        <v>45</v>
      </c>
      <c r="E6" t="s">
        <v>10</v>
      </c>
      <c r="F6">
        <v>71</v>
      </c>
      <c r="G6" t="s">
        <v>9</v>
      </c>
      <c r="H6">
        <v>3</v>
      </c>
      <c r="I6" t="s">
        <v>14</v>
      </c>
      <c r="J6">
        <v>2023</v>
      </c>
      <c r="K6">
        <v>80000</v>
      </c>
      <c r="L6" s="3">
        <v>0.5</v>
      </c>
      <c r="M6" s="3">
        <v>0.6</v>
      </c>
      <c r="N6" s="3">
        <f t="shared" si="0"/>
        <v>9.9999999999999978E-2</v>
      </c>
      <c r="O6" s="3">
        <f t="shared" si="1"/>
        <v>7999.9999999999982</v>
      </c>
      <c r="P6" s="3">
        <f t="shared" si="2"/>
        <v>9.9999999999999978E-2</v>
      </c>
      <c r="R6">
        <f>K6*7%</f>
        <v>5600.0000000000009</v>
      </c>
      <c r="S6">
        <f>K6*10%</f>
        <v>8000</v>
      </c>
      <c r="T6">
        <f t="shared" si="3"/>
        <v>9600</v>
      </c>
      <c r="U6">
        <f t="shared" si="4"/>
        <v>8800</v>
      </c>
      <c r="V6">
        <f t="shared" si="5"/>
        <v>5600.0000000000009</v>
      </c>
      <c r="W6">
        <f t="shared" si="6"/>
        <v>6400</v>
      </c>
      <c r="X6">
        <f t="shared" si="7"/>
        <v>4800</v>
      </c>
      <c r="Y6">
        <f t="shared" si="8"/>
        <v>5600.0000000000009</v>
      </c>
      <c r="Z6">
        <f t="shared" si="9"/>
        <v>4800</v>
      </c>
      <c r="AA6">
        <f t="shared" si="10"/>
        <v>8000</v>
      </c>
      <c r="AB6">
        <f t="shared" si="11"/>
        <v>8000</v>
      </c>
      <c r="AC6">
        <f t="shared" si="12"/>
        <v>4800</v>
      </c>
    </row>
    <row r="7" spans="1:29" ht="14.4" x14ac:dyDescent="0.3">
      <c r="A7">
        <v>8</v>
      </c>
      <c r="B7" t="s">
        <v>12</v>
      </c>
      <c r="C7" t="s">
        <v>13</v>
      </c>
      <c r="D7">
        <v>45</v>
      </c>
      <c r="E7" t="s">
        <v>10</v>
      </c>
      <c r="F7">
        <v>71</v>
      </c>
      <c r="G7" t="s">
        <v>9</v>
      </c>
      <c r="H7">
        <v>1</v>
      </c>
      <c r="I7" t="s">
        <v>18</v>
      </c>
      <c r="J7">
        <v>2023</v>
      </c>
      <c r="K7">
        <v>40000</v>
      </c>
      <c r="L7" s="3">
        <v>0.5</v>
      </c>
      <c r="M7" s="3">
        <v>0.6</v>
      </c>
      <c r="N7" s="3">
        <f t="shared" si="0"/>
        <v>9.9999999999999978E-2</v>
      </c>
      <c r="O7" s="3">
        <f t="shared" si="1"/>
        <v>3999.9999999999991</v>
      </c>
      <c r="P7" s="3">
        <f t="shared" si="2"/>
        <v>9.9999999999999978E-2</v>
      </c>
      <c r="R7">
        <v>0</v>
      </c>
      <c r="S7">
        <v>6800</v>
      </c>
      <c r="T7">
        <f t="shared" si="3"/>
        <v>4800</v>
      </c>
      <c r="U7">
        <f t="shared" si="4"/>
        <v>4400</v>
      </c>
      <c r="V7">
        <f t="shared" si="5"/>
        <v>2800.0000000000005</v>
      </c>
      <c r="W7">
        <f t="shared" si="6"/>
        <v>3200</v>
      </c>
      <c r="X7">
        <f t="shared" si="7"/>
        <v>2400</v>
      </c>
      <c r="Y7">
        <f t="shared" si="8"/>
        <v>2800.0000000000005</v>
      </c>
      <c r="Z7">
        <f t="shared" si="9"/>
        <v>2400</v>
      </c>
      <c r="AA7">
        <f t="shared" si="10"/>
        <v>4000</v>
      </c>
      <c r="AB7">
        <f t="shared" si="11"/>
        <v>4000</v>
      </c>
      <c r="AC7">
        <f t="shared" si="12"/>
        <v>2400</v>
      </c>
    </row>
    <row r="8" spans="1:29" ht="14.4" x14ac:dyDescent="0.3">
      <c r="A8">
        <v>10</v>
      </c>
      <c r="B8" t="s">
        <v>37</v>
      </c>
      <c r="C8" t="s">
        <v>38</v>
      </c>
      <c r="D8">
        <v>187</v>
      </c>
      <c r="E8" t="s">
        <v>8</v>
      </c>
      <c r="F8">
        <v>71</v>
      </c>
      <c r="G8" t="s">
        <v>9</v>
      </c>
      <c r="H8">
        <v>3</v>
      </c>
      <c r="I8" t="s">
        <v>14</v>
      </c>
      <c r="J8">
        <v>2023</v>
      </c>
      <c r="K8">
        <v>250000</v>
      </c>
      <c r="L8" s="3">
        <v>0.5</v>
      </c>
      <c r="M8" s="3">
        <v>0.6</v>
      </c>
      <c r="N8" s="3">
        <f t="shared" si="0"/>
        <v>9.9999999999999978E-2</v>
      </c>
      <c r="O8" s="3">
        <f t="shared" si="1"/>
        <v>24999.999999999993</v>
      </c>
      <c r="P8" s="3">
        <f t="shared" si="2"/>
        <v>9.9999999999999978E-2</v>
      </c>
      <c r="R8">
        <v>0</v>
      </c>
      <c r="S8">
        <v>42500</v>
      </c>
      <c r="T8">
        <f t="shared" si="3"/>
        <v>30000</v>
      </c>
      <c r="U8">
        <f t="shared" si="4"/>
        <v>27500</v>
      </c>
      <c r="V8">
        <f t="shared" si="5"/>
        <v>17500</v>
      </c>
      <c r="W8">
        <f t="shared" si="6"/>
        <v>20000</v>
      </c>
      <c r="X8">
        <f t="shared" si="7"/>
        <v>15000</v>
      </c>
      <c r="Y8">
        <f t="shared" si="8"/>
        <v>17500</v>
      </c>
      <c r="Z8">
        <f t="shared" si="9"/>
        <v>15000</v>
      </c>
      <c r="AA8">
        <f t="shared" si="10"/>
        <v>25000</v>
      </c>
      <c r="AB8">
        <f t="shared" si="11"/>
        <v>25000</v>
      </c>
      <c r="AC8">
        <f t="shared" si="12"/>
        <v>15000</v>
      </c>
    </row>
    <row r="9" spans="1:29" ht="14.4" x14ac:dyDescent="0.3">
      <c r="A9">
        <v>12</v>
      </c>
      <c r="C9" t="s">
        <v>28</v>
      </c>
      <c r="D9">
        <v>45</v>
      </c>
      <c r="E9" t="s">
        <v>10</v>
      </c>
      <c r="F9">
        <v>71</v>
      </c>
      <c r="G9" t="s">
        <v>9</v>
      </c>
      <c r="H9">
        <v>3</v>
      </c>
      <c r="I9" t="s">
        <v>14</v>
      </c>
      <c r="J9">
        <v>2023</v>
      </c>
      <c r="K9">
        <v>40000</v>
      </c>
      <c r="L9" s="3">
        <v>0.55000000000000004</v>
      </c>
      <c r="M9" s="3">
        <v>0.6</v>
      </c>
      <c r="N9" s="3">
        <f t="shared" si="0"/>
        <v>4.9999999999999933E-2</v>
      </c>
      <c r="O9" s="3">
        <f t="shared" si="1"/>
        <v>1999.9999999999973</v>
      </c>
      <c r="P9" s="3">
        <f t="shared" si="2"/>
        <v>4.9999999999999933E-2</v>
      </c>
      <c r="R9">
        <f>K9*7%</f>
        <v>2800.0000000000005</v>
      </c>
      <c r="S9">
        <f>K9*10%</f>
        <v>4000</v>
      </c>
      <c r="T9">
        <f t="shared" si="3"/>
        <v>4800</v>
      </c>
      <c r="U9">
        <f t="shared" si="4"/>
        <v>4400</v>
      </c>
      <c r="V9">
        <f t="shared" si="5"/>
        <v>2800.0000000000005</v>
      </c>
      <c r="W9">
        <f t="shared" si="6"/>
        <v>3200</v>
      </c>
      <c r="X9">
        <f t="shared" si="7"/>
        <v>2400</v>
      </c>
      <c r="Y9">
        <f t="shared" si="8"/>
        <v>2800.0000000000005</v>
      </c>
      <c r="Z9">
        <f t="shared" si="9"/>
        <v>2400</v>
      </c>
      <c r="AA9">
        <f t="shared" si="10"/>
        <v>4000</v>
      </c>
      <c r="AB9">
        <f t="shared" si="11"/>
        <v>4000</v>
      </c>
      <c r="AC9">
        <f t="shared" si="12"/>
        <v>2400</v>
      </c>
    </row>
    <row r="10" spans="1:29" ht="14.4" x14ac:dyDescent="0.3">
      <c r="A10">
        <v>12</v>
      </c>
      <c r="C10" t="s">
        <v>28</v>
      </c>
      <c r="D10">
        <v>197</v>
      </c>
      <c r="E10" t="s">
        <v>146</v>
      </c>
      <c r="F10">
        <v>71</v>
      </c>
      <c r="G10" t="s">
        <v>9</v>
      </c>
      <c r="H10">
        <v>1</v>
      </c>
      <c r="I10" t="s">
        <v>18</v>
      </c>
      <c r="J10">
        <v>2023</v>
      </c>
      <c r="K10">
        <v>1</v>
      </c>
      <c r="L10" s="3">
        <v>0.6</v>
      </c>
      <c r="M10" s="3">
        <v>0.6</v>
      </c>
      <c r="N10" s="3">
        <f t="shared" si="0"/>
        <v>0</v>
      </c>
      <c r="O10" s="3">
        <f t="shared" si="1"/>
        <v>0</v>
      </c>
      <c r="P10" s="3">
        <f t="shared" si="2"/>
        <v>0</v>
      </c>
      <c r="R10">
        <f>K10*7%</f>
        <v>7.0000000000000007E-2</v>
      </c>
      <c r="S10">
        <f>K10*10%</f>
        <v>0.1</v>
      </c>
      <c r="T10">
        <f t="shared" si="3"/>
        <v>0.12</v>
      </c>
      <c r="U10">
        <f t="shared" si="4"/>
        <v>0.11</v>
      </c>
      <c r="V10">
        <f t="shared" si="5"/>
        <v>7.0000000000000007E-2</v>
      </c>
      <c r="W10">
        <f t="shared" si="6"/>
        <v>0.08</v>
      </c>
      <c r="X10">
        <f t="shared" si="7"/>
        <v>0.06</v>
      </c>
      <c r="Y10">
        <f t="shared" si="8"/>
        <v>7.0000000000000007E-2</v>
      </c>
      <c r="Z10">
        <f t="shared" si="9"/>
        <v>0.06</v>
      </c>
      <c r="AA10">
        <f t="shared" si="10"/>
        <v>0.1</v>
      </c>
      <c r="AB10">
        <f t="shared" si="11"/>
        <v>0.1</v>
      </c>
      <c r="AC10">
        <f t="shared" si="12"/>
        <v>0.06</v>
      </c>
    </row>
    <row r="11" spans="1:29" ht="14.4" x14ac:dyDescent="0.3">
      <c r="A11">
        <v>12</v>
      </c>
      <c r="C11" t="s">
        <v>28</v>
      </c>
      <c r="D11">
        <v>45</v>
      </c>
      <c r="E11" t="s">
        <v>10</v>
      </c>
      <c r="F11">
        <v>71</v>
      </c>
      <c r="G11" t="s">
        <v>9</v>
      </c>
      <c r="H11">
        <v>5</v>
      </c>
      <c r="I11" t="s">
        <v>20</v>
      </c>
      <c r="J11">
        <v>2023</v>
      </c>
      <c r="K11">
        <v>50000</v>
      </c>
      <c r="L11" s="3">
        <v>0.35</v>
      </c>
      <c r="M11" s="3">
        <v>0.6</v>
      </c>
      <c r="N11" s="3">
        <f t="shared" si="0"/>
        <v>0.25</v>
      </c>
      <c r="O11" s="3">
        <f t="shared" si="1"/>
        <v>12500</v>
      </c>
      <c r="P11" s="3">
        <f t="shared" si="2"/>
        <v>0.25</v>
      </c>
      <c r="R11">
        <f>K11*7%</f>
        <v>3500.0000000000005</v>
      </c>
      <c r="S11">
        <f>K11*10%</f>
        <v>5000</v>
      </c>
      <c r="T11">
        <f t="shared" si="3"/>
        <v>6000</v>
      </c>
      <c r="U11">
        <f t="shared" si="4"/>
        <v>5500</v>
      </c>
      <c r="V11">
        <f t="shared" si="5"/>
        <v>3500.0000000000005</v>
      </c>
      <c r="W11">
        <f t="shared" si="6"/>
        <v>4000</v>
      </c>
      <c r="X11">
        <f t="shared" si="7"/>
        <v>3000</v>
      </c>
      <c r="Y11">
        <f t="shared" si="8"/>
        <v>3500.0000000000005</v>
      </c>
      <c r="Z11">
        <f t="shared" si="9"/>
        <v>3000</v>
      </c>
      <c r="AA11">
        <f t="shared" si="10"/>
        <v>5000</v>
      </c>
      <c r="AB11">
        <f t="shared" si="11"/>
        <v>5000</v>
      </c>
      <c r="AC11">
        <f t="shared" si="12"/>
        <v>3000</v>
      </c>
    </row>
    <row r="12" spans="1:29" ht="14.4" x14ac:dyDescent="0.3">
      <c r="A12">
        <v>16</v>
      </c>
      <c r="B12" t="s">
        <v>33</v>
      </c>
      <c r="C12" t="s">
        <v>34</v>
      </c>
      <c r="D12">
        <v>187</v>
      </c>
      <c r="E12" t="s">
        <v>8</v>
      </c>
      <c r="F12">
        <v>71</v>
      </c>
      <c r="G12" t="s">
        <v>9</v>
      </c>
      <c r="H12">
        <v>3</v>
      </c>
      <c r="I12" t="s">
        <v>14</v>
      </c>
      <c r="J12">
        <v>2023</v>
      </c>
      <c r="K12">
        <v>300000</v>
      </c>
      <c r="L12" s="3">
        <v>0.55000000000000004</v>
      </c>
      <c r="M12" s="3">
        <v>0.6</v>
      </c>
      <c r="N12" s="3">
        <f t="shared" si="0"/>
        <v>4.9999999999999933E-2</v>
      </c>
      <c r="O12" s="3">
        <f t="shared" si="1"/>
        <v>14999.99999999998</v>
      </c>
      <c r="P12" s="3">
        <f t="shared" si="2"/>
        <v>4.9999999999999933E-2</v>
      </c>
      <c r="R12">
        <f>K12*7%</f>
        <v>21000.000000000004</v>
      </c>
      <c r="S12">
        <f>K12*10%</f>
        <v>30000</v>
      </c>
      <c r="T12">
        <f t="shared" si="3"/>
        <v>36000</v>
      </c>
      <c r="U12">
        <f t="shared" si="4"/>
        <v>33000</v>
      </c>
      <c r="V12">
        <f t="shared" si="5"/>
        <v>21000.000000000004</v>
      </c>
      <c r="W12">
        <f t="shared" si="6"/>
        <v>24000</v>
      </c>
      <c r="X12">
        <f t="shared" si="7"/>
        <v>18000</v>
      </c>
      <c r="Y12">
        <f t="shared" si="8"/>
        <v>21000.000000000004</v>
      </c>
      <c r="Z12">
        <f t="shared" si="9"/>
        <v>18000</v>
      </c>
      <c r="AA12">
        <f t="shared" si="10"/>
        <v>30000</v>
      </c>
      <c r="AB12">
        <f t="shared" si="11"/>
        <v>30000</v>
      </c>
      <c r="AC12">
        <f t="shared" si="12"/>
        <v>18000</v>
      </c>
    </row>
    <row r="13" spans="1:29" ht="14.4" x14ac:dyDescent="0.3">
      <c r="A13">
        <v>16</v>
      </c>
      <c r="B13" t="s">
        <v>33</v>
      </c>
      <c r="C13" t="s">
        <v>34</v>
      </c>
      <c r="D13">
        <v>187</v>
      </c>
      <c r="E13" t="s">
        <v>8</v>
      </c>
      <c r="F13">
        <v>71</v>
      </c>
      <c r="G13" t="s">
        <v>9</v>
      </c>
      <c r="H13">
        <v>1</v>
      </c>
      <c r="I13" t="s">
        <v>18</v>
      </c>
      <c r="J13">
        <v>2023</v>
      </c>
      <c r="K13">
        <v>1</v>
      </c>
      <c r="L13" s="3">
        <v>0.55000000000000004</v>
      </c>
      <c r="M13" s="3">
        <v>0.6</v>
      </c>
      <c r="N13" s="3">
        <f t="shared" si="0"/>
        <v>4.9999999999999933E-2</v>
      </c>
      <c r="O13" s="3">
        <f t="shared" si="1"/>
        <v>4.9999999999999933E-2</v>
      </c>
      <c r="P13" s="3">
        <f t="shared" si="2"/>
        <v>4.9999999999999933E-2</v>
      </c>
      <c r="R13">
        <f>K13*7%</f>
        <v>7.0000000000000007E-2</v>
      </c>
      <c r="S13">
        <f>K13*10%</f>
        <v>0.1</v>
      </c>
      <c r="T13">
        <f t="shared" si="3"/>
        <v>0.12</v>
      </c>
      <c r="U13">
        <f t="shared" si="4"/>
        <v>0.11</v>
      </c>
      <c r="V13">
        <f t="shared" si="5"/>
        <v>7.0000000000000007E-2</v>
      </c>
      <c r="W13">
        <f t="shared" si="6"/>
        <v>0.08</v>
      </c>
      <c r="X13">
        <f t="shared" si="7"/>
        <v>0.06</v>
      </c>
      <c r="Y13">
        <f t="shared" si="8"/>
        <v>7.0000000000000007E-2</v>
      </c>
      <c r="Z13">
        <f t="shared" si="9"/>
        <v>0.06</v>
      </c>
      <c r="AA13">
        <f t="shared" si="10"/>
        <v>0.1</v>
      </c>
      <c r="AB13">
        <f t="shared" si="11"/>
        <v>0.1</v>
      </c>
      <c r="AC13">
        <f t="shared" si="12"/>
        <v>0.06</v>
      </c>
    </row>
    <row r="14" spans="1:29" ht="14.4" x14ac:dyDescent="0.3">
      <c r="A14">
        <v>31</v>
      </c>
      <c r="B14" t="s">
        <v>26</v>
      </c>
      <c r="C14" t="s">
        <v>27</v>
      </c>
      <c r="D14">
        <v>45</v>
      </c>
      <c r="E14" t="s">
        <v>10</v>
      </c>
      <c r="F14">
        <v>71</v>
      </c>
      <c r="G14" t="s">
        <v>9</v>
      </c>
      <c r="H14">
        <v>3</v>
      </c>
      <c r="I14" t="s">
        <v>14</v>
      </c>
      <c r="J14">
        <v>2023</v>
      </c>
      <c r="K14">
        <v>80000</v>
      </c>
      <c r="L14" s="3">
        <v>0.5</v>
      </c>
      <c r="M14" s="3">
        <v>0.6</v>
      </c>
      <c r="N14" s="3">
        <f t="shared" si="0"/>
        <v>9.9999999999999978E-2</v>
      </c>
      <c r="O14" s="3">
        <f t="shared" si="1"/>
        <v>7999.9999999999982</v>
      </c>
      <c r="P14" s="3">
        <f t="shared" si="2"/>
        <v>9.9999999999999978E-2</v>
      </c>
      <c r="R14">
        <v>0</v>
      </c>
      <c r="S14">
        <v>13600</v>
      </c>
      <c r="T14">
        <f t="shared" si="3"/>
        <v>9600</v>
      </c>
      <c r="U14">
        <f t="shared" si="4"/>
        <v>8800</v>
      </c>
      <c r="V14">
        <f t="shared" si="5"/>
        <v>5600.0000000000009</v>
      </c>
      <c r="W14">
        <f t="shared" si="6"/>
        <v>6400</v>
      </c>
      <c r="X14">
        <f t="shared" si="7"/>
        <v>4800</v>
      </c>
      <c r="Y14">
        <f t="shared" si="8"/>
        <v>5600.0000000000009</v>
      </c>
      <c r="Z14">
        <f t="shared" si="9"/>
        <v>4800</v>
      </c>
      <c r="AA14">
        <f t="shared" si="10"/>
        <v>8000</v>
      </c>
      <c r="AB14">
        <f t="shared" si="11"/>
        <v>8000</v>
      </c>
      <c r="AC14">
        <f t="shared" si="12"/>
        <v>4800</v>
      </c>
    </row>
    <row r="15" spans="1:29" ht="14.4" x14ac:dyDescent="0.3">
      <c r="A15">
        <v>33</v>
      </c>
      <c r="C15" t="s">
        <v>130</v>
      </c>
      <c r="D15">
        <v>197</v>
      </c>
      <c r="E15" t="s">
        <v>146</v>
      </c>
      <c r="F15">
        <v>71</v>
      </c>
      <c r="G15" t="s">
        <v>9</v>
      </c>
      <c r="H15">
        <v>5</v>
      </c>
      <c r="I15" t="s">
        <v>20</v>
      </c>
      <c r="J15">
        <v>2023</v>
      </c>
      <c r="K15">
        <v>150000</v>
      </c>
      <c r="L15" s="3">
        <v>0.35</v>
      </c>
      <c r="M15" s="3">
        <v>0.6</v>
      </c>
      <c r="N15" s="3">
        <f t="shared" si="0"/>
        <v>0.25</v>
      </c>
      <c r="O15" s="3">
        <f t="shared" si="1"/>
        <v>37500</v>
      </c>
      <c r="P15" s="3">
        <f t="shared" si="2"/>
        <v>0.25</v>
      </c>
      <c r="R15">
        <f>K15*7%</f>
        <v>10500.000000000002</v>
      </c>
      <c r="S15">
        <f>K15*10%</f>
        <v>15000</v>
      </c>
      <c r="T15">
        <f t="shared" si="3"/>
        <v>18000</v>
      </c>
      <c r="U15">
        <f t="shared" si="4"/>
        <v>16500</v>
      </c>
      <c r="V15">
        <f t="shared" si="5"/>
        <v>10500.000000000002</v>
      </c>
      <c r="W15">
        <f t="shared" si="6"/>
        <v>12000</v>
      </c>
      <c r="X15">
        <f t="shared" si="7"/>
        <v>9000</v>
      </c>
      <c r="Y15">
        <f t="shared" si="8"/>
        <v>10500.000000000002</v>
      </c>
      <c r="Z15">
        <f t="shared" si="9"/>
        <v>9000</v>
      </c>
      <c r="AA15">
        <f t="shared" si="10"/>
        <v>15000</v>
      </c>
      <c r="AB15">
        <f t="shared" si="11"/>
        <v>15000</v>
      </c>
      <c r="AC15">
        <f t="shared" si="12"/>
        <v>9000</v>
      </c>
    </row>
    <row r="16" spans="1:29" ht="14.4" x14ac:dyDescent="0.3">
      <c r="A16">
        <v>34</v>
      </c>
      <c r="B16" t="s">
        <v>82</v>
      </c>
      <c r="C16" t="s">
        <v>83</v>
      </c>
      <c r="D16">
        <v>45</v>
      </c>
      <c r="E16" t="s">
        <v>10</v>
      </c>
      <c r="F16">
        <v>71</v>
      </c>
      <c r="G16" t="s">
        <v>9</v>
      </c>
      <c r="H16">
        <v>3</v>
      </c>
      <c r="I16" t="s">
        <v>14</v>
      </c>
      <c r="J16">
        <v>2023</v>
      </c>
      <c r="K16">
        <v>80000</v>
      </c>
      <c r="L16" s="3">
        <v>0.55000000000000004</v>
      </c>
      <c r="M16" s="3">
        <v>0.6</v>
      </c>
      <c r="N16" s="3">
        <f t="shared" si="0"/>
        <v>4.9999999999999933E-2</v>
      </c>
      <c r="O16" s="3">
        <f t="shared" si="1"/>
        <v>3999.9999999999945</v>
      </c>
      <c r="P16" s="3">
        <f t="shared" si="2"/>
        <v>4.9999999999999933E-2</v>
      </c>
      <c r="R16">
        <v>0</v>
      </c>
      <c r="S16">
        <v>13600</v>
      </c>
      <c r="T16">
        <f t="shared" si="3"/>
        <v>9600</v>
      </c>
      <c r="U16">
        <f t="shared" si="4"/>
        <v>8800</v>
      </c>
      <c r="V16">
        <f t="shared" si="5"/>
        <v>5600.0000000000009</v>
      </c>
      <c r="W16">
        <f t="shared" si="6"/>
        <v>6400</v>
      </c>
      <c r="X16">
        <f t="shared" si="7"/>
        <v>4800</v>
      </c>
      <c r="Y16">
        <f t="shared" si="8"/>
        <v>5600.0000000000009</v>
      </c>
      <c r="Z16">
        <f t="shared" si="9"/>
        <v>4800</v>
      </c>
      <c r="AA16">
        <f t="shared" si="10"/>
        <v>8000</v>
      </c>
      <c r="AB16">
        <f t="shared" si="11"/>
        <v>8000</v>
      </c>
      <c r="AC16">
        <f t="shared" si="12"/>
        <v>4800</v>
      </c>
    </row>
    <row r="17" spans="1:29" ht="14.4" x14ac:dyDescent="0.3">
      <c r="A17">
        <v>35</v>
      </c>
      <c r="B17" t="s">
        <v>31</v>
      </c>
      <c r="C17" t="s">
        <v>32</v>
      </c>
      <c r="D17">
        <v>187</v>
      </c>
      <c r="E17" t="s">
        <v>8</v>
      </c>
      <c r="F17">
        <v>71</v>
      </c>
      <c r="G17" t="s">
        <v>9</v>
      </c>
      <c r="H17">
        <v>3</v>
      </c>
      <c r="I17" t="s">
        <v>14</v>
      </c>
      <c r="J17">
        <v>2023</v>
      </c>
      <c r="K17">
        <v>400000</v>
      </c>
      <c r="L17" s="3">
        <v>0.55000000000000004</v>
      </c>
      <c r="M17" s="3">
        <v>0.6</v>
      </c>
      <c r="N17" s="3">
        <f t="shared" si="0"/>
        <v>4.9999999999999933E-2</v>
      </c>
      <c r="O17" s="3">
        <f t="shared" si="1"/>
        <v>19999.999999999975</v>
      </c>
      <c r="P17" s="3">
        <f t="shared" si="2"/>
        <v>4.9999999999999933E-2</v>
      </c>
      <c r="R17">
        <f>K17*7%</f>
        <v>28000.000000000004</v>
      </c>
      <c r="S17">
        <f>K17*10%</f>
        <v>40000</v>
      </c>
      <c r="T17">
        <f t="shared" si="3"/>
        <v>48000</v>
      </c>
      <c r="U17">
        <f t="shared" si="4"/>
        <v>44000</v>
      </c>
      <c r="V17">
        <f t="shared" si="5"/>
        <v>28000.000000000004</v>
      </c>
      <c r="W17">
        <f t="shared" si="6"/>
        <v>32000</v>
      </c>
      <c r="X17">
        <f t="shared" si="7"/>
        <v>24000</v>
      </c>
      <c r="Y17">
        <f t="shared" si="8"/>
        <v>28000.000000000004</v>
      </c>
      <c r="Z17">
        <f t="shared" si="9"/>
        <v>24000</v>
      </c>
      <c r="AA17">
        <f t="shared" si="10"/>
        <v>40000</v>
      </c>
      <c r="AB17">
        <f t="shared" si="11"/>
        <v>40000</v>
      </c>
      <c r="AC17">
        <f t="shared" si="12"/>
        <v>24000</v>
      </c>
    </row>
    <row r="18" spans="1:29" ht="14.4" x14ac:dyDescent="0.3">
      <c r="A18">
        <v>35</v>
      </c>
      <c r="B18" t="s">
        <v>31</v>
      </c>
      <c r="C18" t="s">
        <v>32</v>
      </c>
      <c r="D18">
        <v>187</v>
      </c>
      <c r="E18" t="s">
        <v>8</v>
      </c>
      <c r="F18">
        <v>71</v>
      </c>
      <c r="G18" t="s">
        <v>9</v>
      </c>
      <c r="H18">
        <v>1</v>
      </c>
      <c r="I18" t="s">
        <v>18</v>
      </c>
      <c r="J18">
        <v>2023</v>
      </c>
      <c r="K18">
        <v>1</v>
      </c>
      <c r="L18" s="3">
        <v>0.4</v>
      </c>
      <c r="M18" s="3">
        <v>0.6</v>
      </c>
      <c r="N18" s="3">
        <f t="shared" si="0"/>
        <v>0.19999999999999996</v>
      </c>
      <c r="O18" s="3">
        <f t="shared" si="1"/>
        <v>0.19999999999999996</v>
      </c>
      <c r="P18" s="3">
        <f t="shared" si="2"/>
        <v>0.19999999999999996</v>
      </c>
      <c r="R18">
        <f>K18*7%</f>
        <v>7.0000000000000007E-2</v>
      </c>
      <c r="S18">
        <f>K18*10%</f>
        <v>0.1</v>
      </c>
      <c r="T18">
        <f t="shared" si="3"/>
        <v>0.12</v>
      </c>
      <c r="U18">
        <f t="shared" si="4"/>
        <v>0.11</v>
      </c>
      <c r="V18">
        <f t="shared" si="5"/>
        <v>7.0000000000000007E-2</v>
      </c>
      <c r="W18">
        <f t="shared" si="6"/>
        <v>0.08</v>
      </c>
      <c r="X18">
        <f t="shared" si="7"/>
        <v>0.06</v>
      </c>
      <c r="Y18">
        <f t="shared" si="8"/>
        <v>7.0000000000000007E-2</v>
      </c>
      <c r="Z18">
        <f t="shared" si="9"/>
        <v>0.06</v>
      </c>
      <c r="AA18">
        <f t="shared" si="10"/>
        <v>0.1</v>
      </c>
      <c r="AB18">
        <f t="shared" si="11"/>
        <v>0.1</v>
      </c>
      <c r="AC18">
        <f t="shared" si="12"/>
        <v>0.06</v>
      </c>
    </row>
    <row r="19" spans="1:29" ht="14.4" x14ac:dyDescent="0.3">
      <c r="A19">
        <v>36</v>
      </c>
      <c r="B19" t="s">
        <v>74</v>
      </c>
      <c r="C19" t="s">
        <v>75</v>
      </c>
      <c r="D19">
        <v>45</v>
      </c>
      <c r="E19" t="s">
        <v>10</v>
      </c>
      <c r="F19">
        <v>71</v>
      </c>
      <c r="G19" t="s">
        <v>9</v>
      </c>
      <c r="H19">
        <v>3</v>
      </c>
      <c r="I19" t="s">
        <v>14</v>
      </c>
      <c r="J19">
        <v>2023</v>
      </c>
      <c r="K19">
        <v>100000</v>
      </c>
      <c r="L19" s="3">
        <v>0.55000000000000004</v>
      </c>
      <c r="M19" s="3">
        <v>0.6</v>
      </c>
      <c r="N19" s="3">
        <f t="shared" si="0"/>
        <v>4.9999999999999933E-2</v>
      </c>
      <c r="O19" s="3">
        <f t="shared" si="1"/>
        <v>4999.9999999999936</v>
      </c>
      <c r="P19" s="3">
        <f t="shared" si="2"/>
        <v>4.9999999999999933E-2</v>
      </c>
      <c r="R19">
        <v>0</v>
      </c>
      <c r="S19">
        <v>17000</v>
      </c>
      <c r="T19">
        <f t="shared" si="3"/>
        <v>12000</v>
      </c>
      <c r="U19">
        <f t="shared" si="4"/>
        <v>11000</v>
      </c>
      <c r="V19">
        <f t="shared" si="5"/>
        <v>7000.0000000000009</v>
      </c>
      <c r="W19">
        <f t="shared" si="6"/>
        <v>8000</v>
      </c>
      <c r="X19">
        <f t="shared" si="7"/>
        <v>6000</v>
      </c>
      <c r="Y19">
        <f t="shared" si="8"/>
        <v>7000.0000000000009</v>
      </c>
      <c r="Z19">
        <f t="shared" si="9"/>
        <v>6000</v>
      </c>
      <c r="AA19">
        <f t="shared" si="10"/>
        <v>10000</v>
      </c>
      <c r="AB19">
        <f t="shared" si="11"/>
        <v>10000</v>
      </c>
      <c r="AC19">
        <f t="shared" si="12"/>
        <v>6000</v>
      </c>
    </row>
    <row r="20" spans="1:29" ht="14.4" x14ac:dyDescent="0.3">
      <c r="A20">
        <v>40</v>
      </c>
      <c r="B20" t="s">
        <v>35</v>
      </c>
      <c r="C20" t="s">
        <v>36</v>
      </c>
      <c r="D20">
        <v>187</v>
      </c>
      <c r="E20" t="s">
        <v>8</v>
      </c>
      <c r="F20">
        <v>71</v>
      </c>
      <c r="G20" t="s">
        <v>9</v>
      </c>
      <c r="H20">
        <v>3</v>
      </c>
      <c r="I20" t="s">
        <v>14</v>
      </c>
      <c r="J20">
        <v>2023</v>
      </c>
      <c r="K20">
        <v>1000000</v>
      </c>
      <c r="L20" s="3">
        <v>0.6</v>
      </c>
      <c r="M20" s="3">
        <v>0.6</v>
      </c>
      <c r="N20" s="3">
        <f t="shared" si="0"/>
        <v>0</v>
      </c>
      <c r="O20" s="3">
        <f t="shared" si="1"/>
        <v>0</v>
      </c>
      <c r="P20" s="3">
        <f t="shared" si="2"/>
        <v>0</v>
      </c>
      <c r="R20">
        <f>K20*7%</f>
        <v>70000</v>
      </c>
      <c r="S20">
        <f>K20*10%</f>
        <v>100000</v>
      </c>
      <c r="T20">
        <f t="shared" si="3"/>
        <v>120000</v>
      </c>
      <c r="U20">
        <f t="shared" si="4"/>
        <v>110000</v>
      </c>
      <c r="V20">
        <f t="shared" si="5"/>
        <v>70000</v>
      </c>
      <c r="W20">
        <f t="shared" si="6"/>
        <v>80000</v>
      </c>
      <c r="X20">
        <f t="shared" si="7"/>
        <v>60000</v>
      </c>
      <c r="Y20">
        <f t="shared" si="8"/>
        <v>70000</v>
      </c>
      <c r="Z20">
        <f t="shared" si="9"/>
        <v>60000</v>
      </c>
      <c r="AA20">
        <f t="shared" si="10"/>
        <v>100000</v>
      </c>
      <c r="AB20">
        <f t="shared" si="11"/>
        <v>100000</v>
      </c>
      <c r="AC20">
        <f t="shared" si="12"/>
        <v>60000</v>
      </c>
    </row>
    <row r="21" spans="1:29" ht="14.4" x14ac:dyDescent="0.3">
      <c r="A21">
        <v>40</v>
      </c>
      <c r="B21" t="s">
        <v>35</v>
      </c>
      <c r="C21" t="s">
        <v>36</v>
      </c>
      <c r="D21">
        <v>187</v>
      </c>
      <c r="E21" t="s">
        <v>8</v>
      </c>
      <c r="F21">
        <v>71</v>
      </c>
      <c r="G21" t="s">
        <v>9</v>
      </c>
      <c r="H21">
        <v>1</v>
      </c>
      <c r="I21" t="s">
        <v>18</v>
      </c>
      <c r="J21">
        <v>2023</v>
      </c>
      <c r="K21">
        <v>1</v>
      </c>
      <c r="L21" s="3">
        <v>0.5</v>
      </c>
      <c r="M21" s="3">
        <v>0.6</v>
      </c>
      <c r="N21" s="3">
        <f t="shared" si="0"/>
        <v>9.9999999999999978E-2</v>
      </c>
      <c r="O21" s="3">
        <f t="shared" si="1"/>
        <v>9.9999999999999978E-2</v>
      </c>
      <c r="P21" s="3">
        <f t="shared" si="2"/>
        <v>9.9999999999999978E-2</v>
      </c>
      <c r="R21">
        <f>K21*7%</f>
        <v>7.0000000000000007E-2</v>
      </c>
      <c r="S21">
        <f>K21*10%</f>
        <v>0.1</v>
      </c>
      <c r="T21">
        <f t="shared" si="3"/>
        <v>0.12</v>
      </c>
      <c r="U21">
        <f t="shared" si="4"/>
        <v>0.11</v>
      </c>
      <c r="V21">
        <f t="shared" si="5"/>
        <v>7.0000000000000007E-2</v>
      </c>
      <c r="W21">
        <f t="shared" si="6"/>
        <v>0.08</v>
      </c>
      <c r="X21">
        <f t="shared" si="7"/>
        <v>0.06</v>
      </c>
      <c r="Y21">
        <f t="shared" si="8"/>
        <v>7.0000000000000007E-2</v>
      </c>
      <c r="Z21">
        <f t="shared" si="9"/>
        <v>0.06</v>
      </c>
      <c r="AA21">
        <f t="shared" si="10"/>
        <v>0.1</v>
      </c>
      <c r="AB21">
        <f t="shared" si="11"/>
        <v>0.1</v>
      </c>
      <c r="AC21">
        <f t="shared" si="12"/>
        <v>0.06</v>
      </c>
    </row>
    <row r="22" spans="1:29" ht="14.4" x14ac:dyDescent="0.3">
      <c r="A22">
        <v>45</v>
      </c>
      <c r="B22" t="s">
        <v>15</v>
      </c>
      <c r="C22" t="s">
        <v>16</v>
      </c>
      <c r="D22">
        <v>187</v>
      </c>
      <c r="E22" t="s">
        <v>8</v>
      </c>
      <c r="F22">
        <v>71</v>
      </c>
      <c r="G22" t="s">
        <v>9</v>
      </c>
      <c r="H22">
        <v>3</v>
      </c>
      <c r="I22" t="s">
        <v>14</v>
      </c>
      <c r="J22">
        <v>2023</v>
      </c>
      <c r="K22">
        <v>200000</v>
      </c>
      <c r="L22" s="3">
        <v>0.57999999999999996</v>
      </c>
      <c r="M22" s="3">
        <v>0.6</v>
      </c>
      <c r="N22" s="3">
        <f t="shared" si="0"/>
        <v>2.0000000000000018E-2</v>
      </c>
      <c r="O22" s="3">
        <f t="shared" si="1"/>
        <v>4000.0000000000036</v>
      </c>
      <c r="P22" s="3">
        <f t="shared" si="2"/>
        <v>2.0000000000000018E-2</v>
      </c>
      <c r="R22">
        <f>K22*7%</f>
        <v>14000.000000000002</v>
      </c>
      <c r="S22">
        <f>K22*10%</f>
        <v>20000</v>
      </c>
      <c r="T22">
        <f t="shared" si="3"/>
        <v>24000</v>
      </c>
      <c r="U22">
        <f t="shared" si="4"/>
        <v>22000</v>
      </c>
      <c r="V22">
        <f t="shared" si="5"/>
        <v>14000.000000000002</v>
      </c>
      <c r="W22">
        <f t="shared" si="6"/>
        <v>16000</v>
      </c>
      <c r="X22">
        <f t="shared" si="7"/>
        <v>12000</v>
      </c>
      <c r="Y22">
        <f t="shared" si="8"/>
        <v>14000.000000000002</v>
      </c>
      <c r="Z22">
        <f t="shared" si="9"/>
        <v>12000</v>
      </c>
      <c r="AA22">
        <f t="shared" si="10"/>
        <v>20000</v>
      </c>
      <c r="AB22">
        <f t="shared" si="11"/>
        <v>20000</v>
      </c>
      <c r="AC22">
        <f t="shared" si="12"/>
        <v>12000</v>
      </c>
    </row>
    <row r="23" spans="1:29" ht="14.4" x14ac:dyDescent="0.3">
      <c r="A23">
        <v>61</v>
      </c>
      <c r="C23" t="s">
        <v>39</v>
      </c>
      <c r="D23">
        <v>182</v>
      </c>
      <c r="E23" t="s">
        <v>40</v>
      </c>
      <c r="F23">
        <v>71</v>
      </c>
      <c r="G23" t="s">
        <v>9</v>
      </c>
      <c r="H23">
        <v>3</v>
      </c>
      <c r="I23" t="s">
        <v>14</v>
      </c>
      <c r="J23">
        <v>2023</v>
      </c>
      <c r="K23">
        <v>150000</v>
      </c>
      <c r="L23" s="3">
        <v>0.5</v>
      </c>
      <c r="M23" s="3">
        <v>0.6</v>
      </c>
      <c r="N23" s="3">
        <f t="shared" si="0"/>
        <v>9.9999999999999978E-2</v>
      </c>
      <c r="O23" s="3">
        <f t="shared" si="1"/>
        <v>14999.999999999996</v>
      </c>
      <c r="P23" s="3">
        <f t="shared" si="2"/>
        <v>9.9999999999999978E-2</v>
      </c>
      <c r="R23">
        <v>0</v>
      </c>
      <c r="S23">
        <v>0</v>
      </c>
      <c r="T23">
        <v>43500</v>
      </c>
      <c r="U23">
        <f t="shared" si="4"/>
        <v>16500</v>
      </c>
      <c r="V23">
        <f t="shared" si="5"/>
        <v>10500.000000000002</v>
      </c>
      <c r="W23">
        <f t="shared" si="6"/>
        <v>12000</v>
      </c>
      <c r="X23">
        <f t="shared" si="7"/>
        <v>9000</v>
      </c>
      <c r="Y23">
        <f t="shared" si="8"/>
        <v>10500.000000000002</v>
      </c>
      <c r="Z23">
        <f t="shared" si="9"/>
        <v>9000</v>
      </c>
      <c r="AA23">
        <f t="shared" si="10"/>
        <v>15000</v>
      </c>
      <c r="AB23">
        <f t="shared" si="11"/>
        <v>15000</v>
      </c>
      <c r="AC23">
        <f t="shared" si="12"/>
        <v>9000</v>
      </c>
    </row>
    <row r="24" spans="1:29" ht="14.4" x14ac:dyDescent="0.3">
      <c r="A24">
        <v>138</v>
      </c>
      <c r="B24" t="s">
        <v>86</v>
      </c>
      <c r="C24" t="s">
        <v>87</v>
      </c>
      <c r="D24">
        <v>197</v>
      </c>
      <c r="E24" t="s">
        <v>146</v>
      </c>
      <c r="F24">
        <v>71</v>
      </c>
      <c r="G24" t="s">
        <v>9</v>
      </c>
      <c r="H24">
        <v>3</v>
      </c>
      <c r="I24" t="s">
        <v>14</v>
      </c>
      <c r="J24">
        <v>2023</v>
      </c>
      <c r="K24">
        <v>1</v>
      </c>
      <c r="L24" s="3">
        <v>0.6</v>
      </c>
      <c r="M24" s="3">
        <v>0.6</v>
      </c>
      <c r="N24" s="3">
        <f t="shared" si="0"/>
        <v>0</v>
      </c>
      <c r="O24" s="3">
        <f t="shared" si="1"/>
        <v>0</v>
      </c>
      <c r="P24" s="3">
        <f t="shared" si="2"/>
        <v>0</v>
      </c>
      <c r="R24">
        <f t="shared" ref="R24:R29" si="13">K24*7%</f>
        <v>7.0000000000000007E-2</v>
      </c>
      <c r="S24">
        <f t="shared" ref="S24:S29" si="14">K24*10%</f>
        <v>0.1</v>
      </c>
      <c r="T24">
        <f t="shared" ref="T24:T47" si="15">K24*12%</f>
        <v>0.12</v>
      </c>
      <c r="U24">
        <f t="shared" si="4"/>
        <v>0.11</v>
      </c>
      <c r="V24">
        <f t="shared" si="5"/>
        <v>7.0000000000000007E-2</v>
      </c>
      <c r="W24">
        <f t="shared" si="6"/>
        <v>0.08</v>
      </c>
      <c r="X24">
        <f t="shared" si="7"/>
        <v>0.06</v>
      </c>
      <c r="Y24">
        <f t="shared" si="8"/>
        <v>7.0000000000000007E-2</v>
      </c>
      <c r="Z24">
        <f t="shared" si="9"/>
        <v>0.06</v>
      </c>
      <c r="AA24">
        <f t="shared" si="10"/>
        <v>0.1</v>
      </c>
      <c r="AB24">
        <f t="shared" si="11"/>
        <v>0.1</v>
      </c>
      <c r="AC24">
        <f t="shared" si="12"/>
        <v>0.06</v>
      </c>
    </row>
    <row r="25" spans="1:29" ht="14.4" x14ac:dyDescent="0.3">
      <c r="A25">
        <v>141</v>
      </c>
      <c r="C25" t="s">
        <v>104</v>
      </c>
      <c r="D25">
        <v>197</v>
      </c>
      <c r="E25" t="s">
        <v>146</v>
      </c>
      <c r="F25">
        <v>71</v>
      </c>
      <c r="G25" t="s">
        <v>9</v>
      </c>
      <c r="H25">
        <v>3</v>
      </c>
      <c r="I25" t="s">
        <v>14</v>
      </c>
      <c r="J25">
        <v>2023</v>
      </c>
      <c r="K25">
        <v>1</v>
      </c>
      <c r="L25" s="3">
        <v>0.6</v>
      </c>
      <c r="M25" s="3">
        <v>0.6</v>
      </c>
      <c r="N25" s="3">
        <f t="shared" si="0"/>
        <v>0</v>
      </c>
      <c r="O25" s="3">
        <f t="shared" si="1"/>
        <v>0</v>
      </c>
      <c r="P25" s="3">
        <f t="shared" si="2"/>
        <v>0</v>
      </c>
      <c r="R25">
        <f t="shared" si="13"/>
        <v>7.0000000000000007E-2</v>
      </c>
      <c r="S25">
        <f t="shared" si="14"/>
        <v>0.1</v>
      </c>
      <c r="T25">
        <f t="shared" si="15"/>
        <v>0.12</v>
      </c>
      <c r="U25">
        <f t="shared" si="4"/>
        <v>0.11</v>
      </c>
      <c r="V25">
        <f t="shared" si="5"/>
        <v>7.0000000000000007E-2</v>
      </c>
      <c r="W25">
        <f t="shared" si="6"/>
        <v>0.08</v>
      </c>
      <c r="X25">
        <f t="shared" si="7"/>
        <v>0.06</v>
      </c>
      <c r="Y25">
        <f t="shared" si="8"/>
        <v>7.0000000000000007E-2</v>
      </c>
      <c r="Z25">
        <f t="shared" si="9"/>
        <v>0.06</v>
      </c>
      <c r="AA25">
        <f t="shared" si="10"/>
        <v>0.1</v>
      </c>
      <c r="AB25">
        <f t="shared" si="11"/>
        <v>0.1</v>
      </c>
      <c r="AC25">
        <f t="shared" si="12"/>
        <v>0.06</v>
      </c>
    </row>
    <row r="26" spans="1:29" ht="14.4" x14ac:dyDescent="0.3">
      <c r="A26">
        <v>141</v>
      </c>
      <c r="C26" t="s">
        <v>104</v>
      </c>
      <c r="D26">
        <v>197</v>
      </c>
      <c r="E26" t="s">
        <v>146</v>
      </c>
      <c r="F26">
        <v>71</v>
      </c>
      <c r="G26" t="s">
        <v>9</v>
      </c>
      <c r="H26">
        <v>5</v>
      </c>
      <c r="I26" t="s">
        <v>20</v>
      </c>
      <c r="J26">
        <v>2023</v>
      </c>
      <c r="K26">
        <v>60000</v>
      </c>
      <c r="L26" s="3">
        <v>0.2</v>
      </c>
      <c r="M26" s="3">
        <v>0.6</v>
      </c>
      <c r="N26" s="3">
        <f t="shared" si="0"/>
        <v>0.39999999999999997</v>
      </c>
      <c r="O26" s="3">
        <f t="shared" si="1"/>
        <v>23999.999999999996</v>
      </c>
      <c r="P26" s="3">
        <f t="shared" si="2"/>
        <v>0.39999999999999997</v>
      </c>
      <c r="R26">
        <f t="shared" si="13"/>
        <v>4200</v>
      </c>
      <c r="S26">
        <f t="shared" si="14"/>
        <v>6000</v>
      </c>
      <c r="T26">
        <f t="shared" si="15"/>
        <v>7200</v>
      </c>
      <c r="U26">
        <f t="shared" si="4"/>
        <v>6600</v>
      </c>
      <c r="V26">
        <f t="shared" si="5"/>
        <v>4200</v>
      </c>
      <c r="W26">
        <f t="shared" si="6"/>
        <v>4800</v>
      </c>
      <c r="X26">
        <f t="shared" si="7"/>
        <v>3600</v>
      </c>
      <c r="Y26">
        <f t="shared" si="8"/>
        <v>4200</v>
      </c>
      <c r="Z26">
        <f t="shared" si="9"/>
        <v>3600</v>
      </c>
      <c r="AA26">
        <f t="shared" si="10"/>
        <v>6000</v>
      </c>
      <c r="AB26">
        <f t="shared" si="11"/>
        <v>6000</v>
      </c>
      <c r="AC26">
        <f t="shared" si="12"/>
        <v>3600</v>
      </c>
    </row>
    <row r="27" spans="1:29" ht="14.4" x14ac:dyDescent="0.3">
      <c r="A27">
        <v>143</v>
      </c>
      <c r="B27" t="s">
        <v>84</v>
      </c>
      <c r="C27" t="s">
        <v>85</v>
      </c>
      <c r="D27">
        <v>197</v>
      </c>
      <c r="E27" t="s">
        <v>146</v>
      </c>
      <c r="F27">
        <v>71</v>
      </c>
      <c r="G27" t="s">
        <v>9</v>
      </c>
      <c r="H27">
        <v>3</v>
      </c>
      <c r="I27" t="s">
        <v>14</v>
      </c>
      <c r="J27">
        <v>2023</v>
      </c>
      <c r="K27">
        <v>1</v>
      </c>
      <c r="L27" s="3">
        <v>0.6</v>
      </c>
      <c r="M27" s="3">
        <v>0.6</v>
      </c>
      <c r="N27" s="3">
        <f t="shared" si="0"/>
        <v>0</v>
      </c>
      <c r="O27" s="3">
        <f t="shared" si="1"/>
        <v>0</v>
      </c>
      <c r="P27" s="3">
        <f t="shared" si="2"/>
        <v>0</v>
      </c>
      <c r="R27">
        <f t="shared" si="13"/>
        <v>7.0000000000000007E-2</v>
      </c>
      <c r="S27">
        <f t="shared" si="14"/>
        <v>0.1</v>
      </c>
      <c r="T27">
        <f t="shared" si="15"/>
        <v>0.12</v>
      </c>
      <c r="U27">
        <f t="shared" si="4"/>
        <v>0.11</v>
      </c>
      <c r="V27">
        <f t="shared" si="5"/>
        <v>7.0000000000000007E-2</v>
      </c>
      <c r="W27">
        <f t="shared" si="6"/>
        <v>0.08</v>
      </c>
      <c r="X27">
        <f t="shared" si="7"/>
        <v>0.06</v>
      </c>
      <c r="Y27">
        <f t="shared" si="8"/>
        <v>7.0000000000000007E-2</v>
      </c>
      <c r="Z27">
        <f t="shared" si="9"/>
        <v>0.06</v>
      </c>
      <c r="AA27">
        <f t="shared" si="10"/>
        <v>0.1</v>
      </c>
      <c r="AB27">
        <f t="shared" si="11"/>
        <v>0.1</v>
      </c>
      <c r="AC27">
        <f t="shared" si="12"/>
        <v>0.06</v>
      </c>
    </row>
    <row r="28" spans="1:29" ht="14.4" x14ac:dyDescent="0.3">
      <c r="A28">
        <v>146</v>
      </c>
      <c r="B28" t="s">
        <v>102</v>
      </c>
      <c r="C28" t="s">
        <v>103</v>
      </c>
      <c r="D28">
        <v>197</v>
      </c>
      <c r="E28" t="s">
        <v>146</v>
      </c>
      <c r="F28">
        <v>71</v>
      </c>
      <c r="G28" t="s">
        <v>9</v>
      </c>
      <c r="H28">
        <v>5</v>
      </c>
      <c r="I28" t="s">
        <v>20</v>
      </c>
      <c r="J28">
        <v>2023</v>
      </c>
      <c r="K28">
        <v>50000</v>
      </c>
      <c r="L28" s="3">
        <v>0.3</v>
      </c>
      <c r="M28" s="3">
        <v>0.6</v>
      </c>
      <c r="N28" s="3">
        <f t="shared" si="0"/>
        <v>0.3</v>
      </c>
      <c r="O28" s="3">
        <f t="shared" si="1"/>
        <v>15000</v>
      </c>
      <c r="P28" s="3">
        <f t="shared" si="2"/>
        <v>0.3</v>
      </c>
      <c r="R28">
        <f t="shared" si="13"/>
        <v>3500.0000000000005</v>
      </c>
      <c r="S28">
        <f t="shared" si="14"/>
        <v>5000</v>
      </c>
      <c r="T28">
        <f t="shared" si="15"/>
        <v>6000</v>
      </c>
      <c r="U28">
        <f t="shared" si="4"/>
        <v>5500</v>
      </c>
      <c r="V28">
        <f t="shared" si="5"/>
        <v>3500.0000000000005</v>
      </c>
      <c r="W28">
        <f t="shared" si="6"/>
        <v>4000</v>
      </c>
      <c r="X28">
        <f t="shared" si="7"/>
        <v>3000</v>
      </c>
      <c r="Y28">
        <f t="shared" si="8"/>
        <v>3500.0000000000005</v>
      </c>
      <c r="Z28">
        <f t="shared" si="9"/>
        <v>3000</v>
      </c>
      <c r="AA28">
        <f t="shared" si="10"/>
        <v>5000</v>
      </c>
      <c r="AB28">
        <f t="shared" si="11"/>
        <v>5000</v>
      </c>
      <c r="AC28">
        <f t="shared" si="12"/>
        <v>3000</v>
      </c>
    </row>
    <row r="29" spans="1:29" ht="14.4" x14ac:dyDescent="0.3">
      <c r="A29">
        <v>150</v>
      </c>
      <c r="B29" t="s">
        <v>17</v>
      </c>
      <c r="C29" t="s">
        <v>19</v>
      </c>
      <c r="D29">
        <v>197</v>
      </c>
      <c r="E29" t="s">
        <v>146</v>
      </c>
      <c r="F29">
        <v>71</v>
      </c>
      <c r="G29" t="s">
        <v>9</v>
      </c>
      <c r="H29">
        <v>3</v>
      </c>
      <c r="I29" t="s">
        <v>14</v>
      </c>
      <c r="J29">
        <v>2023</v>
      </c>
      <c r="K29">
        <v>150000</v>
      </c>
      <c r="L29" s="3">
        <v>0.55000000000000004</v>
      </c>
      <c r="M29" s="3">
        <v>0.6</v>
      </c>
      <c r="N29" s="3">
        <f t="shared" si="0"/>
        <v>4.9999999999999933E-2</v>
      </c>
      <c r="O29" s="3">
        <f t="shared" si="1"/>
        <v>7499.99999999999</v>
      </c>
      <c r="P29" s="3">
        <f t="shared" si="2"/>
        <v>4.9999999999999933E-2</v>
      </c>
      <c r="R29">
        <f t="shared" si="13"/>
        <v>10500.000000000002</v>
      </c>
      <c r="S29">
        <f t="shared" si="14"/>
        <v>15000</v>
      </c>
      <c r="T29">
        <f t="shared" si="15"/>
        <v>18000</v>
      </c>
      <c r="U29">
        <f t="shared" si="4"/>
        <v>16500</v>
      </c>
      <c r="V29">
        <f t="shared" si="5"/>
        <v>10500.000000000002</v>
      </c>
      <c r="W29">
        <f t="shared" si="6"/>
        <v>12000</v>
      </c>
      <c r="X29">
        <f t="shared" si="7"/>
        <v>9000</v>
      </c>
      <c r="Y29">
        <f t="shared" si="8"/>
        <v>10500.000000000002</v>
      </c>
      <c r="Z29">
        <f t="shared" si="9"/>
        <v>9000</v>
      </c>
      <c r="AA29">
        <f t="shared" si="10"/>
        <v>15000</v>
      </c>
      <c r="AB29">
        <f t="shared" si="11"/>
        <v>15000</v>
      </c>
      <c r="AC29">
        <f t="shared" si="12"/>
        <v>9000</v>
      </c>
    </row>
    <row r="30" spans="1:29" ht="14.4" x14ac:dyDescent="0.3">
      <c r="A30">
        <v>154</v>
      </c>
      <c r="B30" t="s">
        <v>88</v>
      </c>
      <c r="C30" t="s">
        <v>89</v>
      </c>
      <c r="D30">
        <v>197</v>
      </c>
      <c r="E30" t="s">
        <v>146</v>
      </c>
      <c r="F30">
        <v>71</v>
      </c>
      <c r="G30" t="s">
        <v>9</v>
      </c>
      <c r="H30">
        <v>3</v>
      </c>
      <c r="I30" t="s">
        <v>14</v>
      </c>
      <c r="J30">
        <v>2023</v>
      </c>
      <c r="K30">
        <v>60000</v>
      </c>
      <c r="L30" s="3">
        <v>0.55000000000000004</v>
      </c>
      <c r="M30" s="3">
        <v>0.6</v>
      </c>
      <c r="N30" s="3">
        <f t="shared" si="0"/>
        <v>4.9999999999999933E-2</v>
      </c>
      <c r="O30" s="3">
        <f t="shared" si="1"/>
        <v>2999.9999999999959</v>
      </c>
      <c r="P30" s="3">
        <f t="shared" si="2"/>
        <v>4.9999999999999933E-2</v>
      </c>
      <c r="R30">
        <v>0</v>
      </c>
      <c r="S30">
        <v>10200</v>
      </c>
      <c r="T30">
        <f t="shared" si="15"/>
        <v>7200</v>
      </c>
      <c r="U30">
        <f t="shared" si="4"/>
        <v>6600</v>
      </c>
      <c r="V30">
        <f t="shared" si="5"/>
        <v>4200</v>
      </c>
      <c r="W30">
        <f t="shared" si="6"/>
        <v>4800</v>
      </c>
      <c r="X30">
        <f t="shared" si="7"/>
        <v>3600</v>
      </c>
      <c r="Y30">
        <f t="shared" si="8"/>
        <v>4200</v>
      </c>
      <c r="Z30">
        <f t="shared" si="9"/>
        <v>3600</v>
      </c>
      <c r="AA30">
        <f t="shared" si="10"/>
        <v>6000</v>
      </c>
      <c r="AB30">
        <f t="shared" si="11"/>
        <v>6000</v>
      </c>
      <c r="AC30">
        <f t="shared" si="12"/>
        <v>3600</v>
      </c>
    </row>
    <row r="31" spans="1:29" ht="14.4" x14ac:dyDescent="0.3">
      <c r="A31">
        <v>161</v>
      </c>
      <c r="B31" t="s">
        <v>100</v>
      </c>
      <c r="C31" t="s">
        <v>101</v>
      </c>
      <c r="D31">
        <v>197</v>
      </c>
      <c r="E31" t="s">
        <v>146</v>
      </c>
      <c r="F31">
        <v>71</v>
      </c>
      <c r="G31" t="s">
        <v>9</v>
      </c>
      <c r="H31">
        <v>3</v>
      </c>
      <c r="I31" t="s">
        <v>14</v>
      </c>
      <c r="J31">
        <v>2023</v>
      </c>
      <c r="K31">
        <v>70000</v>
      </c>
      <c r="L31" s="3">
        <v>0.55000000000000004</v>
      </c>
      <c r="M31" s="3">
        <v>0.6</v>
      </c>
      <c r="N31" s="3">
        <f t="shared" si="0"/>
        <v>4.9999999999999933E-2</v>
      </c>
      <c r="O31" s="3">
        <f t="shared" si="1"/>
        <v>3499.9999999999955</v>
      </c>
      <c r="P31" s="3">
        <f t="shared" si="2"/>
        <v>4.9999999999999933E-2</v>
      </c>
      <c r="R31">
        <v>0</v>
      </c>
      <c r="S31">
        <v>11900</v>
      </c>
      <c r="T31">
        <f t="shared" si="15"/>
        <v>8400</v>
      </c>
      <c r="U31">
        <f t="shared" si="4"/>
        <v>7700</v>
      </c>
      <c r="V31">
        <f t="shared" si="5"/>
        <v>4900.0000000000009</v>
      </c>
      <c r="W31">
        <f t="shared" si="6"/>
        <v>5600</v>
      </c>
      <c r="X31">
        <f t="shared" si="7"/>
        <v>4200</v>
      </c>
      <c r="Y31">
        <f t="shared" si="8"/>
        <v>4900.0000000000009</v>
      </c>
      <c r="Z31">
        <f t="shared" si="9"/>
        <v>4200</v>
      </c>
      <c r="AA31">
        <f t="shared" si="10"/>
        <v>7000</v>
      </c>
      <c r="AB31">
        <f t="shared" si="11"/>
        <v>7000</v>
      </c>
      <c r="AC31">
        <f t="shared" si="12"/>
        <v>4200</v>
      </c>
    </row>
    <row r="32" spans="1:29" ht="14.4" x14ac:dyDescent="0.3">
      <c r="A32">
        <v>161</v>
      </c>
      <c r="B32" t="s">
        <v>100</v>
      </c>
      <c r="C32" t="s">
        <v>101</v>
      </c>
      <c r="D32">
        <v>197</v>
      </c>
      <c r="E32" t="s">
        <v>146</v>
      </c>
      <c r="F32">
        <v>71</v>
      </c>
      <c r="G32" t="s">
        <v>9</v>
      </c>
      <c r="H32">
        <v>1</v>
      </c>
      <c r="I32" t="s">
        <v>18</v>
      </c>
      <c r="J32">
        <v>2023</v>
      </c>
      <c r="K32">
        <v>30000</v>
      </c>
      <c r="L32" s="3">
        <v>0.55000000000000004</v>
      </c>
      <c r="M32" s="3">
        <v>0.6</v>
      </c>
      <c r="N32" s="3">
        <f t="shared" si="0"/>
        <v>4.9999999999999933E-2</v>
      </c>
      <c r="O32" s="3">
        <f t="shared" si="1"/>
        <v>1499.999999999998</v>
      </c>
      <c r="P32" s="3">
        <f t="shared" si="2"/>
        <v>4.9999999999999933E-2</v>
      </c>
      <c r="R32">
        <v>0</v>
      </c>
      <c r="S32">
        <v>5100</v>
      </c>
      <c r="T32">
        <f t="shared" si="15"/>
        <v>3600</v>
      </c>
      <c r="U32">
        <f t="shared" si="4"/>
        <v>3300</v>
      </c>
      <c r="V32">
        <f t="shared" si="5"/>
        <v>2100</v>
      </c>
      <c r="W32">
        <f t="shared" si="6"/>
        <v>2400</v>
      </c>
      <c r="X32">
        <f t="shared" si="7"/>
        <v>1800</v>
      </c>
      <c r="Y32">
        <f t="shared" si="8"/>
        <v>2100</v>
      </c>
      <c r="Z32">
        <f t="shared" si="9"/>
        <v>1800</v>
      </c>
      <c r="AA32">
        <f t="shared" si="10"/>
        <v>3000</v>
      </c>
      <c r="AB32">
        <f t="shared" si="11"/>
        <v>3000</v>
      </c>
      <c r="AC32">
        <f t="shared" si="12"/>
        <v>1800</v>
      </c>
    </row>
    <row r="33" spans="1:29" ht="14.4" x14ac:dyDescent="0.3">
      <c r="A33">
        <v>164</v>
      </c>
      <c r="B33" t="s">
        <v>109</v>
      </c>
      <c r="C33" t="s">
        <v>110</v>
      </c>
      <c r="D33">
        <v>197</v>
      </c>
      <c r="E33" t="s">
        <v>146</v>
      </c>
      <c r="F33">
        <v>71</v>
      </c>
      <c r="G33" t="s">
        <v>9</v>
      </c>
      <c r="H33">
        <v>3</v>
      </c>
      <c r="I33" t="s">
        <v>14</v>
      </c>
      <c r="J33">
        <v>2023</v>
      </c>
      <c r="K33">
        <v>20000</v>
      </c>
      <c r="L33" s="3">
        <v>0.5</v>
      </c>
      <c r="M33" s="3">
        <v>0.6</v>
      </c>
      <c r="N33" s="3">
        <f t="shared" si="0"/>
        <v>9.9999999999999978E-2</v>
      </c>
      <c r="O33" s="3">
        <f t="shared" si="1"/>
        <v>1999.9999999999995</v>
      </c>
      <c r="P33" s="3">
        <f t="shared" si="2"/>
        <v>9.9999999999999978E-2</v>
      </c>
      <c r="R33">
        <v>0</v>
      </c>
      <c r="S33">
        <v>3400</v>
      </c>
      <c r="T33">
        <f t="shared" si="15"/>
        <v>2400</v>
      </c>
      <c r="U33">
        <f t="shared" si="4"/>
        <v>2200</v>
      </c>
      <c r="V33">
        <f t="shared" si="5"/>
        <v>1400.0000000000002</v>
      </c>
      <c r="W33">
        <f t="shared" si="6"/>
        <v>1600</v>
      </c>
      <c r="X33">
        <f t="shared" si="7"/>
        <v>1200</v>
      </c>
      <c r="Y33">
        <f t="shared" si="8"/>
        <v>1400.0000000000002</v>
      </c>
      <c r="Z33">
        <f t="shared" si="9"/>
        <v>1200</v>
      </c>
      <c r="AA33">
        <f t="shared" si="10"/>
        <v>2000</v>
      </c>
      <c r="AB33">
        <f t="shared" si="11"/>
        <v>2000</v>
      </c>
      <c r="AC33">
        <f t="shared" si="12"/>
        <v>1200</v>
      </c>
    </row>
    <row r="34" spans="1:29" ht="14.4" x14ac:dyDescent="0.3">
      <c r="A34">
        <v>195</v>
      </c>
      <c r="B34" t="s">
        <v>105</v>
      </c>
      <c r="C34" t="s">
        <v>106</v>
      </c>
      <c r="D34">
        <v>197</v>
      </c>
      <c r="E34" t="s">
        <v>146</v>
      </c>
      <c r="F34">
        <v>71</v>
      </c>
      <c r="G34" t="s">
        <v>9</v>
      </c>
      <c r="H34">
        <v>5</v>
      </c>
      <c r="I34" t="s">
        <v>20</v>
      </c>
      <c r="J34">
        <v>2023</v>
      </c>
      <c r="K34">
        <v>50000</v>
      </c>
      <c r="L34" s="3">
        <v>0.35</v>
      </c>
      <c r="M34" s="3">
        <v>0.6</v>
      </c>
      <c r="N34" s="3">
        <f t="shared" ref="N34:N65" si="16">M34-L34</f>
        <v>0.25</v>
      </c>
      <c r="O34" s="3">
        <f t="shared" ref="O34:O65" si="17">N34*K34</f>
        <v>12500</v>
      </c>
      <c r="P34" s="3">
        <f t="shared" ref="P34:P65" si="18">O34/K34</f>
        <v>0.25</v>
      </c>
      <c r="R34">
        <f>K34*7%</f>
        <v>3500.0000000000005</v>
      </c>
      <c r="S34">
        <f>K34*10%</f>
        <v>5000</v>
      </c>
      <c r="T34">
        <f t="shared" si="15"/>
        <v>6000</v>
      </c>
      <c r="U34">
        <f t="shared" ref="U34:U65" si="19">K34*11%</f>
        <v>5500</v>
      </c>
      <c r="V34">
        <f t="shared" ref="V34:V65" si="20">K34*7%</f>
        <v>3500.0000000000005</v>
      </c>
      <c r="W34">
        <f t="shared" ref="W34:W65" si="21">K34*8%</f>
        <v>4000</v>
      </c>
      <c r="X34">
        <f t="shared" ref="X34:X65" si="22">K34*6%</f>
        <v>3000</v>
      </c>
      <c r="Y34">
        <f t="shared" ref="Y34:Y65" si="23">K34*7%</f>
        <v>3500.0000000000005</v>
      </c>
      <c r="Z34">
        <f t="shared" ref="Z34:Z65" si="24">K34*6%</f>
        <v>3000</v>
      </c>
      <c r="AA34">
        <f t="shared" ref="AA34:AA65" si="25">K34*10%</f>
        <v>5000</v>
      </c>
      <c r="AB34">
        <f t="shared" ref="AB34:AB65" si="26">K34*10%</f>
        <v>5000</v>
      </c>
      <c r="AC34">
        <f t="shared" ref="AC34:AC65" si="27">K34*6%</f>
        <v>3000</v>
      </c>
    </row>
    <row r="35" spans="1:29" ht="14.4" x14ac:dyDescent="0.3">
      <c r="A35">
        <v>214</v>
      </c>
      <c r="C35" t="s">
        <v>117</v>
      </c>
      <c r="D35">
        <v>45</v>
      </c>
      <c r="E35" t="s">
        <v>10</v>
      </c>
      <c r="F35">
        <v>71</v>
      </c>
      <c r="G35" t="s">
        <v>9</v>
      </c>
      <c r="H35">
        <v>5</v>
      </c>
      <c r="I35" t="s">
        <v>20</v>
      </c>
      <c r="J35">
        <v>2023</v>
      </c>
      <c r="K35">
        <v>1</v>
      </c>
      <c r="L35" s="3">
        <v>0.6</v>
      </c>
      <c r="M35" s="3">
        <v>0.6</v>
      </c>
      <c r="N35" s="3">
        <f t="shared" si="16"/>
        <v>0</v>
      </c>
      <c r="O35" s="3">
        <f t="shared" si="17"/>
        <v>0</v>
      </c>
      <c r="P35" s="3">
        <f t="shared" si="18"/>
        <v>0</v>
      </c>
      <c r="R35">
        <f>K35*7%</f>
        <v>7.0000000000000007E-2</v>
      </c>
      <c r="S35">
        <f>K35*10%</f>
        <v>0.1</v>
      </c>
      <c r="T35">
        <f t="shared" si="15"/>
        <v>0.12</v>
      </c>
      <c r="U35">
        <f t="shared" si="19"/>
        <v>0.11</v>
      </c>
      <c r="V35">
        <f t="shared" si="20"/>
        <v>7.0000000000000007E-2</v>
      </c>
      <c r="W35">
        <f t="shared" si="21"/>
        <v>0.08</v>
      </c>
      <c r="X35">
        <f t="shared" si="22"/>
        <v>0.06</v>
      </c>
      <c r="Y35">
        <f t="shared" si="23"/>
        <v>7.0000000000000007E-2</v>
      </c>
      <c r="Z35">
        <f t="shared" si="24"/>
        <v>0.06</v>
      </c>
      <c r="AA35">
        <f t="shared" si="25"/>
        <v>0.1</v>
      </c>
      <c r="AB35">
        <f t="shared" si="26"/>
        <v>0.1</v>
      </c>
      <c r="AC35">
        <f t="shared" si="27"/>
        <v>0.06</v>
      </c>
    </row>
    <row r="36" spans="1:29" ht="14.4" x14ac:dyDescent="0.3">
      <c r="A36">
        <v>561</v>
      </c>
      <c r="B36" t="s">
        <v>76</v>
      </c>
      <c r="C36" t="s">
        <v>77</v>
      </c>
      <c r="D36">
        <v>45</v>
      </c>
      <c r="E36" t="s">
        <v>10</v>
      </c>
      <c r="F36">
        <v>71</v>
      </c>
      <c r="G36" t="s">
        <v>9</v>
      </c>
      <c r="H36">
        <v>3</v>
      </c>
      <c r="I36" t="s">
        <v>14</v>
      </c>
      <c r="J36">
        <v>2023</v>
      </c>
      <c r="K36">
        <v>40000</v>
      </c>
      <c r="L36" s="3">
        <v>0.4</v>
      </c>
      <c r="M36" s="3">
        <v>0.6</v>
      </c>
      <c r="N36" s="3">
        <f t="shared" si="16"/>
        <v>0.19999999999999996</v>
      </c>
      <c r="O36" s="3">
        <f t="shared" si="17"/>
        <v>7999.9999999999982</v>
      </c>
      <c r="P36" s="3">
        <f t="shared" si="18"/>
        <v>0.19999999999999996</v>
      </c>
      <c r="R36">
        <v>0</v>
      </c>
      <c r="S36">
        <v>6800</v>
      </c>
      <c r="T36">
        <f t="shared" si="15"/>
        <v>4800</v>
      </c>
      <c r="U36">
        <f t="shared" si="19"/>
        <v>4400</v>
      </c>
      <c r="V36">
        <f t="shared" si="20"/>
        <v>2800.0000000000005</v>
      </c>
      <c r="W36">
        <f t="shared" si="21"/>
        <v>3200</v>
      </c>
      <c r="X36">
        <f t="shared" si="22"/>
        <v>2400</v>
      </c>
      <c r="Y36">
        <f t="shared" si="23"/>
        <v>2800.0000000000005</v>
      </c>
      <c r="Z36">
        <f t="shared" si="24"/>
        <v>2400</v>
      </c>
      <c r="AA36">
        <f t="shared" si="25"/>
        <v>4000</v>
      </c>
      <c r="AB36">
        <f t="shared" si="26"/>
        <v>4000</v>
      </c>
      <c r="AC36">
        <f t="shared" si="27"/>
        <v>2400</v>
      </c>
    </row>
    <row r="37" spans="1:29" ht="14.4" x14ac:dyDescent="0.3">
      <c r="A37">
        <v>564</v>
      </c>
      <c r="B37" t="s">
        <v>63</v>
      </c>
      <c r="C37" t="s">
        <v>64</v>
      </c>
      <c r="D37">
        <v>45</v>
      </c>
      <c r="E37" t="s">
        <v>10</v>
      </c>
      <c r="F37">
        <v>71</v>
      </c>
      <c r="G37" t="s">
        <v>9</v>
      </c>
      <c r="H37">
        <v>3</v>
      </c>
      <c r="I37" t="s">
        <v>14</v>
      </c>
      <c r="J37">
        <v>2023</v>
      </c>
      <c r="K37">
        <v>40000</v>
      </c>
      <c r="L37" s="3">
        <v>0.35</v>
      </c>
      <c r="M37" s="3">
        <v>0.6</v>
      </c>
      <c r="N37" s="3">
        <f t="shared" si="16"/>
        <v>0.25</v>
      </c>
      <c r="O37" s="3">
        <f t="shared" si="17"/>
        <v>10000</v>
      </c>
      <c r="P37" s="3">
        <f t="shared" si="18"/>
        <v>0.25</v>
      </c>
      <c r="R37">
        <v>0</v>
      </c>
      <c r="S37">
        <v>6800</v>
      </c>
      <c r="T37">
        <f t="shared" si="15"/>
        <v>4800</v>
      </c>
      <c r="U37">
        <f t="shared" si="19"/>
        <v>4400</v>
      </c>
      <c r="V37">
        <f t="shared" si="20"/>
        <v>2800.0000000000005</v>
      </c>
      <c r="W37">
        <f t="shared" si="21"/>
        <v>3200</v>
      </c>
      <c r="X37">
        <f t="shared" si="22"/>
        <v>2400</v>
      </c>
      <c r="Y37">
        <f t="shared" si="23"/>
        <v>2800.0000000000005</v>
      </c>
      <c r="Z37">
        <f t="shared" si="24"/>
        <v>2400</v>
      </c>
      <c r="AA37">
        <f t="shared" si="25"/>
        <v>4000</v>
      </c>
      <c r="AB37">
        <f t="shared" si="26"/>
        <v>4000</v>
      </c>
      <c r="AC37">
        <f t="shared" si="27"/>
        <v>2400</v>
      </c>
    </row>
    <row r="38" spans="1:29" ht="14.4" x14ac:dyDescent="0.3">
      <c r="A38">
        <v>567</v>
      </c>
      <c r="C38" t="s">
        <v>56</v>
      </c>
      <c r="D38">
        <v>45</v>
      </c>
      <c r="E38" t="s">
        <v>10</v>
      </c>
      <c r="F38">
        <v>71</v>
      </c>
      <c r="G38" t="s">
        <v>9</v>
      </c>
      <c r="H38">
        <v>5</v>
      </c>
      <c r="I38" t="s">
        <v>20</v>
      </c>
      <c r="J38">
        <v>2023</v>
      </c>
      <c r="K38">
        <v>60000</v>
      </c>
      <c r="L38" s="3">
        <v>0.2</v>
      </c>
      <c r="M38" s="3">
        <v>0.6</v>
      </c>
      <c r="N38" s="3">
        <f t="shared" si="16"/>
        <v>0.39999999999999997</v>
      </c>
      <c r="O38" s="3">
        <f t="shared" si="17"/>
        <v>23999.999999999996</v>
      </c>
      <c r="P38" s="3">
        <f t="shared" si="18"/>
        <v>0.39999999999999997</v>
      </c>
      <c r="R38">
        <f>K38*7%</f>
        <v>4200</v>
      </c>
      <c r="S38">
        <f>K38*10%</f>
        <v>6000</v>
      </c>
      <c r="T38">
        <f t="shared" si="15"/>
        <v>7200</v>
      </c>
      <c r="U38">
        <f t="shared" si="19"/>
        <v>6600</v>
      </c>
      <c r="V38">
        <f t="shared" si="20"/>
        <v>4200</v>
      </c>
      <c r="W38">
        <f t="shared" si="21"/>
        <v>4800</v>
      </c>
      <c r="X38">
        <f t="shared" si="22"/>
        <v>3600</v>
      </c>
      <c r="Y38">
        <f t="shared" si="23"/>
        <v>4200</v>
      </c>
      <c r="Z38">
        <f t="shared" si="24"/>
        <v>3600</v>
      </c>
      <c r="AA38">
        <f t="shared" si="25"/>
        <v>6000</v>
      </c>
      <c r="AB38">
        <f t="shared" si="26"/>
        <v>6000</v>
      </c>
      <c r="AC38">
        <f t="shared" si="27"/>
        <v>3600</v>
      </c>
    </row>
    <row r="39" spans="1:29" ht="14.4" x14ac:dyDescent="0.3">
      <c r="A39">
        <v>662</v>
      </c>
      <c r="B39" t="s">
        <v>29</v>
      </c>
      <c r="C39" t="s">
        <v>30</v>
      </c>
      <c r="D39">
        <v>45</v>
      </c>
      <c r="E39" t="s">
        <v>10</v>
      </c>
      <c r="F39">
        <v>71</v>
      </c>
      <c r="G39" t="s">
        <v>9</v>
      </c>
      <c r="H39">
        <v>3</v>
      </c>
      <c r="I39" t="s">
        <v>14</v>
      </c>
      <c r="J39">
        <v>2023</v>
      </c>
      <c r="K39">
        <v>80000</v>
      </c>
      <c r="L39" s="3">
        <v>0.35</v>
      </c>
      <c r="M39" s="3">
        <v>0.6</v>
      </c>
      <c r="N39" s="3">
        <f t="shared" si="16"/>
        <v>0.25</v>
      </c>
      <c r="O39" s="3">
        <f t="shared" si="17"/>
        <v>20000</v>
      </c>
      <c r="P39" s="3">
        <f t="shared" si="18"/>
        <v>0.25</v>
      </c>
      <c r="R39">
        <v>0</v>
      </c>
      <c r="S39">
        <v>13600</v>
      </c>
      <c r="T39">
        <f t="shared" si="15"/>
        <v>9600</v>
      </c>
      <c r="U39">
        <f t="shared" si="19"/>
        <v>8800</v>
      </c>
      <c r="V39">
        <f t="shared" si="20"/>
        <v>5600.0000000000009</v>
      </c>
      <c r="W39">
        <f t="shared" si="21"/>
        <v>6400</v>
      </c>
      <c r="X39">
        <f t="shared" si="22"/>
        <v>4800</v>
      </c>
      <c r="Y39">
        <f t="shared" si="23"/>
        <v>5600.0000000000009</v>
      </c>
      <c r="Z39">
        <f t="shared" si="24"/>
        <v>4800</v>
      </c>
      <c r="AA39">
        <f t="shared" si="25"/>
        <v>8000</v>
      </c>
      <c r="AB39">
        <f t="shared" si="26"/>
        <v>8000</v>
      </c>
      <c r="AC39">
        <f t="shared" si="27"/>
        <v>4800</v>
      </c>
    </row>
    <row r="40" spans="1:29" ht="14.4" x14ac:dyDescent="0.3">
      <c r="A40">
        <v>740</v>
      </c>
      <c r="B40" t="s">
        <v>67</v>
      </c>
      <c r="C40" t="s">
        <v>68</v>
      </c>
      <c r="D40">
        <v>196</v>
      </c>
      <c r="E40" t="s">
        <v>148</v>
      </c>
      <c r="F40">
        <v>71</v>
      </c>
      <c r="G40" t="s">
        <v>9</v>
      </c>
      <c r="H40">
        <v>3</v>
      </c>
      <c r="I40" t="s">
        <v>14</v>
      </c>
      <c r="J40">
        <v>2023</v>
      </c>
      <c r="K40">
        <v>40000</v>
      </c>
      <c r="L40" s="3">
        <v>0.45</v>
      </c>
      <c r="M40" s="3">
        <v>0.6</v>
      </c>
      <c r="N40" s="3">
        <f t="shared" si="16"/>
        <v>0.14999999999999997</v>
      </c>
      <c r="O40" s="3">
        <f t="shared" si="17"/>
        <v>5999.9999999999991</v>
      </c>
      <c r="P40" s="3">
        <f t="shared" si="18"/>
        <v>0.14999999999999997</v>
      </c>
      <c r="R40">
        <v>0</v>
      </c>
      <c r="S40">
        <v>6800</v>
      </c>
      <c r="T40">
        <f t="shared" si="15"/>
        <v>4800</v>
      </c>
      <c r="U40">
        <f t="shared" si="19"/>
        <v>4400</v>
      </c>
      <c r="V40">
        <f t="shared" si="20"/>
        <v>2800.0000000000005</v>
      </c>
      <c r="W40">
        <f t="shared" si="21"/>
        <v>3200</v>
      </c>
      <c r="X40">
        <f t="shared" si="22"/>
        <v>2400</v>
      </c>
      <c r="Y40">
        <f t="shared" si="23"/>
        <v>2800.0000000000005</v>
      </c>
      <c r="Z40">
        <f t="shared" si="24"/>
        <v>2400</v>
      </c>
      <c r="AA40">
        <f t="shared" si="25"/>
        <v>4000</v>
      </c>
      <c r="AB40">
        <f t="shared" si="26"/>
        <v>4000</v>
      </c>
      <c r="AC40">
        <f t="shared" si="27"/>
        <v>2400</v>
      </c>
    </row>
    <row r="41" spans="1:29" ht="14.4" x14ac:dyDescent="0.3">
      <c r="A41">
        <v>740</v>
      </c>
      <c r="B41" t="s">
        <v>67</v>
      </c>
      <c r="C41" t="s">
        <v>68</v>
      </c>
      <c r="D41">
        <v>196</v>
      </c>
      <c r="E41" t="s">
        <v>148</v>
      </c>
      <c r="F41">
        <v>71</v>
      </c>
      <c r="G41" t="s">
        <v>9</v>
      </c>
      <c r="H41">
        <v>1</v>
      </c>
      <c r="I41" t="s">
        <v>18</v>
      </c>
      <c r="J41">
        <v>2023</v>
      </c>
      <c r="K41">
        <v>20000</v>
      </c>
      <c r="L41" s="3">
        <v>0.4</v>
      </c>
      <c r="M41" s="3">
        <v>0.6</v>
      </c>
      <c r="N41" s="3">
        <f t="shared" si="16"/>
        <v>0.19999999999999996</v>
      </c>
      <c r="O41" s="3">
        <f t="shared" si="17"/>
        <v>3999.9999999999991</v>
      </c>
      <c r="P41" s="3">
        <f t="shared" si="18"/>
        <v>0.19999999999999996</v>
      </c>
      <c r="R41">
        <v>0</v>
      </c>
      <c r="S41">
        <v>34400</v>
      </c>
      <c r="T41">
        <f t="shared" si="15"/>
        <v>2400</v>
      </c>
      <c r="U41">
        <f t="shared" si="19"/>
        <v>2200</v>
      </c>
      <c r="V41">
        <f t="shared" si="20"/>
        <v>1400.0000000000002</v>
      </c>
      <c r="W41">
        <f t="shared" si="21"/>
        <v>1600</v>
      </c>
      <c r="X41">
        <f t="shared" si="22"/>
        <v>1200</v>
      </c>
      <c r="Y41">
        <f t="shared" si="23"/>
        <v>1400.0000000000002</v>
      </c>
      <c r="Z41">
        <f t="shared" si="24"/>
        <v>1200</v>
      </c>
      <c r="AA41">
        <f t="shared" si="25"/>
        <v>2000</v>
      </c>
      <c r="AB41">
        <f t="shared" si="26"/>
        <v>2000</v>
      </c>
      <c r="AC41">
        <f t="shared" si="27"/>
        <v>1200</v>
      </c>
    </row>
    <row r="42" spans="1:29" ht="14.4" x14ac:dyDescent="0.3">
      <c r="A42">
        <v>748</v>
      </c>
      <c r="B42" t="s">
        <v>45</v>
      </c>
      <c r="C42" t="s">
        <v>46</v>
      </c>
      <c r="D42">
        <v>196</v>
      </c>
      <c r="E42" t="s">
        <v>148</v>
      </c>
      <c r="F42">
        <v>71</v>
      </c>
      <c r="G42" t="s">
        <v>9</v>
      </c>
      <c r="H42">
        <v>3</v>
      </c>
      <c r="I42" t="s">
        <v>14</v>
      </c>
      <c r="J42">
        <v>2023</v>
      </c>
      <c r="K42">
        <v>200000</v>
      </c>
      <c r="L42" s="3">
        <v>0.55000000000000004</v>
      </c>
      <c r="M42" s="3">
        <v>0.6</v>
      </c>
      <c r="N42" s="3">
        <f t="shared" si="16"/>
        <v>4.9999999999999933E-2</v>
      </c>
      <c r="O42" s="3">
        <f t="shared" si="17"/>
        <v>9999.9999999999873</v>
      </c>
      <c r="P42" s="3">
        <f t="shared" si="18"/>
        <v>4.9999999999999933E-2</v>
      </c>
      <c r="R42">
        <f>K42*7%</f>
        <v>14000.000000000002</v>
      </c>
      <c r="S42">
        <f>K42*10%</f>
        <v>20000</v>
      </c>
      <c r="T42">
        <f t="shared" si="15"/>
        <v>24000</v>
      </c>
      <c r="U42">
        <f t="shared" si="19"/>
        <v>22000</v>
      </c>
      <c r="V42">
        <f t="shared" si="20"/>
        <v>14000.000000000002</v>
      </c>
      <c r="W42">
        <f t="shared" si="21"/>
        <v>16000</v>
      </c>
      <c r="X42">
        <f t="shared" si="22"/>
        <v>12000</v>
      </c>
      <c r="Y42">
        <f t="shared" si="23"/>
        <v>14000.000000000002</v>
      </c>
      <c r="Z42">
        <f t="shared" si="24"/>
        <v>12000</v>
      </c>
      <c r="AA42">
        <f t="shared" si="25"/>
        <v>20000</v>
      </c>
      <c r="AB42">
        <f t="shared" si="26"/>
        <v>20000</v>
      </c>
      <c r="AC42">
        <f t="shared" si="27"/>
        <v>12000</v>
      </c>
    </row>
    <row r="43" spans="1:29" ht="14.4" x14ac:dyDescent="0.3">
      <c r="A43">
        <v>903</v>
      </c>
      <c r="B43" t="s">
        <v>41</v>
      </c>
      <c r="C43" t="s">
        <v>42</v>
      </c>
      <c r="D43">
        <v>196</v>
      </c>
      <c r="E43" t="s">
        <v>148</v>
      </c>
      <c r="F43">
        <v>71</v>
      </c>
      <c r="G43" t="s">
        <v>9</v>
      </c>
      <c r="H43">
        <v>3</v>
      </c>
      <c r="I43" t="s">
        <v>14</v>
      </c>
      <c r="J43">
        <v>2023</v>
      </c>
      <c r="K43">
        <v>180000</v>
      </c>
      <c r="L43" s="3">
        <v>0.55000000000000004</v>
      </c>
      <c r="M43" s="3">
        <v>0.6</v>
      </c>
      <c r="N43" s="3">
        <f t="shared" si="16"/>
        <v>4.9999999999999933E-2</v>
      </c>
      <c r="O43" s="3">
        <f t="shared" si="17"/>
        <v>8999.9999999999873</v>
      </c>
      <c r="P43" s="3">
        <f t="shared" si="18"/>
        <v>4.9999999999999926E-2</v>
      </c>
      <c r="R43">
        <f>K43*7%</f>
        <v>12600.000000000002</v>
      </c>
      <c r="S43">
        <f>K43*10%</f>
        <v>18000</v>
      </c>
      <c r="T43">
        <f t="shared" si="15"/>
        <v>21600</v>
      </c>
      <c r="U43">
        <f t="shared" si="19"/>
        <v>19800</v>
      </c>
      <c r="V43">
        <f t="shared" si="20"/>
        <v>12600.000000000002</v>
      </c>
      <c r="W43">
        <f t="shared" si="21"/>
        <v>14400</v>
      </c>
      <c r="X43">
        <f t="shared" si="22"/>
        <v>10800</v>
      </c>
      <c r="Y43">
        <f t="shared" si="23"/>
        <v>12600.000000000002</v>
      </c>
      <c r="Z43">
        <f t="shared" si="24"/>
        <v>10800</v>
      </c>
      <c r="AA43">
        <f t="shared" si="25"/>
        <v>18000</v>
      </c>
      <c r="AB43">
        <f t="shared" si="26"/>
        <v>18000</v>
      </c>
      <c r="AC43">
        <f t="shared" si="27"/>
        <v>10800</v>
      </c>
    </row>
    <row r="44" spans="1:29" ht="14.4" x14ac:dyDescent="0.3">
      <c r="A44">
        <v>903</v>
      </c>
      <c r="B44" t="s">
        <v>41</v>
      </c>
      <c r="C44" t="s">
        <v>42</v>
      </c>
      <c r="D44">
        <v>196</v>
      </c>
      <c r="E44" t="s">
        <v>148</v>
      </c>
      <c r="F44">
        <v>71</v>
      </c>
      <c r="G44" t="s">
        <v>9</v>
      </c>
      <c r="H44">
        <v>1</v>
      </c>
      <c r="I44" t="s">
        <v>18</v>
      </c>
      <c r="J44">
        <v>2023</v>
      </c>
      <c r="K44">
        <v>220000</v>
      </c>
      <c r="L44" s="3">
        <v>0.55000000000000004</v>
      </c>
      <c r="M44" s="3">
        <v>0.6</v>
      </c>
      <c r="N44" s="3">
        <f t="shared" si="16"/>
        <v>4.9999999999999933E-2</v>
      </c>
      <c r="O44" s="3">
        <f t="shared" si="17"/>
        <v>10999.999999999985</v>
      </c>
      <c r="P44" s="3">
        <f t="shared" si="18"/>
        <v>4.9999999999999933E-2</v>
      </c>
      <c r="R44">
        <f>K44*7%</f>
        <v>15400.000000000002</v>
      </c>
      <c r="S44">
        <f>K44*10%</f>
        <v>22000</v>
      </c>
      <c r="T44">
        <f t="shared" si="15"/>
        <v>26400</v>
      </c>
      <c r="U44">
        <f t="shared" si="19"/>
        <v>24200</v>
      </c>
      <c r="V44">
        <f t="shared" si="20"/>
        <v>15400.000000000002</v>
      </c>
      <c r="W44">
        <f t="shared" si="21"/>
        <v>17600</v>
      </c>
      <c r="X44">
        <f t="shared" si="22"/>
        <v>13200</v>
      </c>
      <c r="Y44">
        <f t="shared" si="23"/>
        <v>15400.000000000002</v>
      </c>
      <c r="Z44">
        <f t="shared" si="24"/>
        <v>13200</v>
      </c>
      <c r="AA44">
        <f t="shared" si="25"/>
        <v>22000</v>
      </c>
      <c r="AB44">
        <f t="shared" si="26"/>
        <v>22000</v>
      </c>
      <c r="AC44">
        <f t="shared" si="27"/>
        <v>13200</v>
      </c>
    </row>
    <row r="45" spans="1:29" ht="14.4" x14ac:dyDescent="0.3">
      <c r="A45">
        <v>923</v>
      </c>
      <c r="B45" t="s">
        <v>43</v>
      </c>
      <c r="C45" t="s">
        <v>44</v>
      </c>
      <c r="D45">
        <v>196</v>
      </c>
      <c r="E45" t="s">
        <v>148</v>
      </c>
      <c r="F45">
        <v>71</v>
      </c>
      <c r="G45" t="s">
        <v>9</v>
      </c>
      <c r="H45">
        <v>3</v>
      </c>
      <c r="I45" t="s">
        <v>14</v>
      </c>
      <c r="J45">
        <v>2023</v>
      </c>
      <c r="K45">
        <v>60000</v>
      </c>
      <c r="L45" s="3">
        <v>0.55000000000000004</v>
      </c>
      <c r="M45" s="3">
        <v>0.6</v>
      </c>
      <c r="N45" s="3">
        <f t="shared" si="16"/>
        <v>4.9999999999999933E-2</v>
      </c>
      <c r="O45" s="3">
        <f t="shared" si="17"/>
        <v>2999.9999999999959</v>
      </c>
      <c r="P45" s="3">
        <f t="shared" si="18"/>
        <v>4.9999999999999933E-2</v>
      </c>
      <c r="R45">
        <f>K45*7%</f>
        <v>4200</v>
      </c>
      <c r="S45">
        <f>K45*10%</f>
        <v>6000</v>
      </c>
      <c r="T45">
        <f t="shared" si="15"/>
        <v>7200</v>
      </c>
      <c r="U45">
        <f t="shared" si="19"/>
        <v>6600</v>
      </c>
      <c r="V45">
        <f t="shared" si="20"/>
        <v>4200</v>
      </c>
      <c r="W45">
        <f t="shared" si="21"/>
        <v>4800</v>
      </c>
      <c r="X45">
        <f t="shared" si="22"/>
        <v>3600</v>
      </c>
      <c r="Y45">
        <f t="shared" si="23"/>
        <v>4200</v>
      </c>
      <c r="Z45">
        <f t="shared" si="24"/>
        <v>3600</v>
      </c>
      <c r="AA45">
        <f t="shared" si="25"/>
        <v>6000</v>
      </c>
      <c r="AB45">
        <f t="shared" si="26"/>
        <v>6000</v>
      </c>
      <c r="AC45">
        <f t="shared" si="27"/>
        <v>3600</v>
      </c>
    </row>
    <row r="46" spans="1:29" ht="14.4" x14ac:dyDescent="0.3">
      <c r="A46">
        <v>923</v>
      </c>
      <c r="B46" t="s">
        <v>43</v>
      </c>
      <c r="C46" t="s">
        <v>44</v>
      </c>
      <c r="D46">
        <v>196</v>
      </c>
      <c r="E46" t="s">
        <v>148</v>
      </c>
      <c r="F46">
        <v>71</v>
      </c>
      <c r="G46" t="s">
        <v>9</v>
      </c>
      <c r="H46">
        <v>1</v>
      </c>
      <c r="I46" t="s">
        <v>18</v>
      </c>
      <c r="J46">
        <v>2023</v>
      </c>
      <c r="K46">
        <v>30000</v>
      </c>
      <c r="L46" s="3">
        <v>0.55000000000000004</v>
      </c>
      <c r="M46" s="3">
        <v>0.6</v>
      </c>
      <c r="N46" s="3">
        <f t="shared" si="16"/>
        <v>4.9999999999999933E-2</v>
      </c>
      <c r="O46" s="3">
        <f t="shared" si="17"/>
        <v>1499.999999999998</v>
      </c>
      <c r="P46" s="3">
        <f t="shared" si="18"/>
        <v>4.9999999999999933E-2</v>
      </c>
      <c r="R46">
        <v>0</v>
      </c>
      <c r="S46">
        <v>5100</v>
      </c>
      <c r="T46">
        <f t="shared" si="15"/>
        <v>3600</v>
      </c>
      <c r="U46">
        <f t="shared" si="19"/>
        <v>3300</v>
      </c>
      <c r="V46">
        <f t="shared" si="20"/>
        <v>2100</v>
      </c>
      <c r="W46">
        <f t="shared" si="21"/>
        <v>2400</v>
      </c>
      <c r="X46">
        <f t="shared" si="22"/>
        <v>1800</v>
      </c>
      <c r="Y46">
        <f t="shared" si="23"/>
        <v>2100</v>
      </c>
      <c r="Z46">
        <f t="shared" si="24"/>
        <v>1800</v>
      </c>
      <c r="AA46">
        <f t="shared" si="25"/>
        <v>3000</v>
      </c>
      <c r="AB46">
        <f t="shared" si="26"/>
        <v>3000</v>
      </c>
      <c r="AC46">
        <f t="shared" si="27"/>
        <v>1800</v>
      </c>
    </row>
    <row r="47" spans="1:29" ht="14.4" x14ac:dyDescent="0.3">
      <c r="A47">
        <v>923</v>
      </c>
      <c r="C47" t="s">
        <v>44</v>
      </c>
      <c r="D47">
        <v>196</v>
      </c>
      <c r="E47" t="s">
        <v>148</v>
      </c>
      <c r="F47">
        <v>71</v>
      </c>
      <c r="G47" t="s">
        <v>9</v>
      </c>
      <c r="H47">
        <v>5</v>
      </c>
      <c r="I47" t="s">
        <v>149</v>
      </c>
      <c r="J47">
        <v>2023</v>
      </c>
      <c r="K47">
        <v>150000</v>
      </c>
      <c r="L47" s="3">
        <v>0.3</v>
      </c>
      <c r="M47" s="3">
        <v>0.6</v>
      </c>
      <c r="N47" s="3">
        <f t="shared" si="16"/>
        <v>0.3</v>
      </c>
      <c r="O47" s="3">
        <f t="shared" si="17"/>
        <v>45000</v>
      </c>
      <c r="P47" s="3">
        <f t="shared" si="18"/>
        <v>0.3</v>
      </c>
      <c r="R47">
        <f>K47*7%</f>
        <v>10500.000000000002</v>
      </c>
      <c r="S47">
        <f>K47*10%</f>
        <v>15000</v>
      </c>
      <c r="T47">
        <f t="shared" si="15"/>
        <v>18000</v>
      </c>
      <c r="U47">
        <f t="shared" si="19"/>
        <v>16500</v>
      </c>
      <c r="V47">
        <f t="shared" si="20"/>
        <v>10500.000000000002</v>
      </c>
      <c r="W47">
        <f t="shared" si="21"/>
        <v>12000</v>
      </c>
      <c r="X47">
        <f t="shared" si="22"/>
        <v>9000</v>
      </c>
      <c r="Y47">
        <f t="shared" si="23"/>
        <v>10500.000000000002</v>
      </c>
      <c r="Z47">
        <f t="shared" si="24"/>
        <v>9000</v>
      </c>
      <c r="AA47">
        <f t="shared" si="25"/>
        <v>15000</v>
      </c>
      <c r="AB47">
        <f t="shared" si="26"/>
        <v>15000</v>
      </c>
      <c r="AC47">
        <f t="shared" si="27"/>
        <v>9000</v>
      </c>
    </row>
    <row r="48" spans="1:29" ht="14.4" x14ac:dyDescent="0.3">
      <c r="A48">
        <v>1011</v>
      </c>
      <c r="B48" t="s">
        <v>21</v>
      </c>
      <c r="C48" t="s">
        <v>22</v>
      </c>
      <c r="D48">
        <v>181</v>
      </c>
      <c r="E48" t="s">
        <v>23</v>
      </c>
      <c r="F48">
        <v>71</v>
      </c>
      <c r="G48" t="s">
        <v>9</v>
      </c>
      <c r="H48">
        <v>3</v>
      </c>
      <c r="I48" t="s">
        <v>14</v>
      </c>
      <c r="J48">
        <v>2023</v>
      </c>
      <c r="K48">
        <v>180000</v>
      </c>
      <c r="L48" s="3">
        <v>0.5</v>
      </c>
      <c r="M48" s="3">
        <v>0.6</v>
      </c>
      <c r="N48" s="3">
        <f t="shared" si="16"/>
        <v>9.9999999999999978E-2</v>
      </c>
      <c r="O48" s="3">
        <f t="shared" si="17"/>
        <v>17999.999999999996</v>
      </c>
      <c r="P48" s="3">
        <f t="shared" si="18"/>
        <v>9.9999999999999978E-2</v>
      </c>
      <c r="R48">
        <v>0</v>
      </c>
      <c r="S48">
        <v>24600</v>
      </c>
      <c r="T48">
        <v>27600</v>
      </c>
      <c r="U48">
        <f t="shared" si="19"/>
        <v>19800</v>
      </c>
      <c r="V48">
        <f t="shared" si="20"/>
        <v>12600.000000000002</v>
      </c>
      <c r="W48">
        <f t="shared" si="21"/>
        <v>14400</v>
      </c>
      <c r="X48">
        <f t="shared" si="22"/>
        <v>10800</v>
      </c>
      <c r="Y48">
        <f t="shared" si="23"/>
        <v>12600.000000000002</v>
      </c>
      <c r="Z48">
        <f t="shared" si="24"/>
        <v>10800</v>
      </c>
      <c r="AA48">
        <f t="shared" si="25"/>
        <v>18000</v>
      </c>
      <c r="AB48">
        <f t="shared" si="26"/>
        <v>18000</v>
      </c>
      <c r="AC48">
        <f t="shared" si="27"/>
        <v>10800</v>
      </c>
    </row>
    <row r="49" spans="1:29" ht="14.4" x14ac:dyDescent="0.3">
      <c r="A49">
        <v>1078</v>
      </c>
      <c r="B49" t="s">
        <v>47</v>
      </c>
      <c r="C49" t="s">
        <v>48</v>
      </c>
      <c r="D49">
        <v>45</v>
      </c>
      <c r="E49" t="s">
        <v>10</v>
      </c>
      <c r="F49">
        <v>71</v>
      </c>
      <c r="G49" t="s">
        <v>9</v>
      </c>
      <c r="H49">
        <v>3</v>
      </c>
      <c r="I49" t="s">
        <v>14</v>
      </c>
      <c r="J49">
        <v>2023</v>
      </c>
      <c r="K49">
        <v>50000</v>
      </c>
      <c r="L49" s="3">
        <v>0.35</v>
      </c>
      <c r="M49" s="3">
        <v>0.6</v>
      </c>
      <c r="N49" s="3">
        <f t="shared" si="16"/>
        <v>0.25</v>
      </c>
      <c r="O49" s="3">
        <f t="shared" si="17"/>
        <v>12500</v>
      </c>
      <c r="P49" s="3">
        <f t="shared" si="18"/>
        <v>0.25</v>
      </c>
      <c r="R49">
        <f>K49*7%</f>
        <v>3500.0000000000005</v>
      </c>
      <c r="S49">
        <f>K49*10%</f>
        <v>5000</v>
      </c>
      <c r="T49">
        <f t="shared" ref="T49:T80" si="28">K49*12%</f>
        <v>6000</v>
      </c>
      <c r="U49">
        <f t="shared" si="19"/>
        <v>5500</v>
      </c>
      <c r="V49">
        <f t="shared" si="20"/>
        <v>3500.0000000000005</v>
      </c>
      <c r="W49">
        <f t="shared" si="21"/>
        <v>4000</v>
      </c>
      <c r="X49">
        <f t="shared" si="22"/>
        <v>3000</v>
      </c>
      <c r="Y49">
        <f t="shared" si="23"/>
        <v>3500.0000000000005</v>
      </c>
      <c r="Z49">
        <f t="shared" si="24"/>
        <v>3000</v>
      </c>
      <c r="AA49">
        <f t="shared" si="25"/>
        <v>5000</v>
      </c>
      <c r="AB49">
        <f t="shared" si="26"/>
        <v>5000</v>
      </c>
      <c r="AC49">
        <f t="shared" si="27"/>
        <v>3000</v>
      </c>
    </row>
    <row r="50" spans="1:29" ht="14.4" x14ac:dyDescent="0.3">
      <c r="A50">
        <v>1078</v>
      </c>
      <c r="B50" t="s">
        <v>47</v>
      </c>
      <c r="C50" t="s">
        <v>48</v>
      </c>
      <c r="D50">
        <v>45</v>
      </c>
      <c r="E50" t="s">
        <v>10</v>
      </c>
      <c r="F50">
        <v>71</v>
      </c>
      <c r="G50" t="s">
        <v>9</v>
      </c>
      <c r="H50">
        <v>5</v>
      </c>
      <c r="I50" t="s">
        <v>20</v>
      </c>
      <c r="J50">
        <v>2023</v>
      </c>
      <c r="K50">
        <v>60000</v>
      </c>
      <c r="L50" s="3">
        <v>0.2</v>
      </c>
      <c r="M50" s="3">
        <v>0.6</v>
      </c>
      <c r="N50" s="3">
        <f t="shared" si="16"/>
        <v>0.39999999999999997</v>
      </c>
      <c r="O50" s="3">
        <f t="shared" si="17"/>
        <v>23999.999999999996</v>
      </c>
      <c r="P50" s="3">
        <f t="shared" si="18"/>
        <v>0.39999999999999997</v>
      </c>
      <c r="R50">
        <f>K50*7%</f>
        <v>4200</v>
      </c>
      <c r="S50">
        <f>K50*10%</f>
        <v>6000</v>
      </c>
      <c r="T50">
        <f t="shared" si="28"/>
        <v>7200</v>
      </c>
      <c r="U50">
        <f t="shared" si="19"/>
        <v>6600</v>
      </c>
      <c r="V50">
        <f t="shared" si="20"/>
        <v>4200</v>
      </c>
      <c r="W50">
        <f t="shared" si="21"/>
        <v>4800</v>
      </c>
      <c r="X50">
        <f t="shared" si="22"/>
        <v>3600</v>
      </c>
      <c r="Y50">
        <f t="shared" si="23"/>
        <v>4200</v>
      </c>
      <c r="Z50">
        <f t="shared" si="24"/>
        <v>3600</v>
      </c>
      <c r="AA50">
        <f t="shared" si="25"/>
        <v>6000</v>
      </c>
      <c r="AB50">
        <f t="shared" si="26"/>
        <v>6000</v>
      </c>
      <c r="AC50">
        <f t="shared" si="27"/>
        <v>3600</v>
      </c>
    </row>
    <row r="51" spans="1:29" ht="14.4" x14ac:dyDescent="0.3">
      <c r="A51">
        <v>1080</v>
      </c>
      <c r="B51" t="s">
        <v>49</v>
      </c>
      <c r="C51" t="s">
        <v>50</v>
      </c>
      <c r="D51">
        <v>45</v>
      </c>
      <c r="E51" t="s">
        <v>10</v>
      </c>
      <c r="F51">
        <v>71</v>
      </c>
      <c r="G51" t="s">
        <v>9</v>
      </c>
      <c r="H51">
        <v>3</v>
      </c>
      <c r="I51" t="s">
        <v>14</v>
      </c>
      <c r="J51">
        <v>2023</v>
      </c>
      <c r="K51">
        <v>60000</v>
      </c>
      <c r="L51" s="3">
        <v>0.4</v>
      </c>
      <c r="M51" s="3">
        <v>0.6</v>
      </c>
      <c r="N51" s="3">
        <f t="shared" si="16"/>
        <v>0.19999999999999996</v>
      </c>
      <c r="O51" s="3">
        <f t="shared" si="17"/>
        <v>11999.999999999998</v>
      </c>
      <c r="P51" s="3">
        <f t="shared" si="18"/>
        <v>0.19999999999999998</v>
      </c>
      <c r="R51">
        <v>0</v>
      </c>
      <c r="S51">
        <v>10200</v>
      </c>
      <c r="T51">
        <f t="shared" si="28"/>
        <v>7200</v>
      </c>
      <c r="U51">
        <f t="shared" si="19"/>
        <v>6600</v>
      </c>
      <c r="V51">
        <f t="shared" si="20"/>
        <v>4200</v>
      </c>
      <c r="W51">
        <f t="shared" si="21"/>
        <v>4800</v>
      </c>
      <c r="X51">
        <f t="shared" si="22"/>
        <v>3600</v>
      </c>
      <c r="Y51">
        <f t="shared" si="23"/>
        <v>4200</v>
      </c>
      <c r="Z51">
        <f t="shared" si="24"/>
        <v>3600</v>
      </c>
      <c r="AA51">
        <f t="shared" si="25"/>
        <v>6000</v>
      </c>
      <c r="AB51">
        <f t="shared" si="26"/>
        <v>6000</v>
      </c>
      <c r="AC51">
        <f t="shared" si="27"/>
        <v>3600</v>
      </c>
    </row>
    <row r="52" spans="1:29" ht="14.4" x14ac:dyDescent="0.3">
      <c r="A52">
        <v>1080</v>
      </c>
      <c r="B52" t="s">
        <v>49</v>
      </c>
      <c r="C52" t="s">
        <v>50</v>
      </c>
      <c r="D52">
        <v>187</v>
      </c>
      <c r="E52" t="s">
        <v>8</v>
      </c>
      <c r="F52">
        <v>71</v>
      </c>
      <c r="G52" t="s">
        <v>9</v>
      </c>
      <c r="H52">
        <v>3</v>
      </c>
      <c r="I52" t="s">
        <v>14</v>
      </c>
      <c r="J52">
        <v>2023</v>
      </c>
      <c r="K52">
        <v>120000</v>
      </c>
      <c r="L52" s="3">
        <v>0.6</v>
      </c>
      <c r="M52" s="3">
        <v>0.6</v>
      </c>
      <c r="N52" s="3">
        <f t="shared" si="16"/>
        <v>0</v>
      </c>
      <c r="O52" s="3">
        <f t="shared" si="17"/>
        <v>0</v>
      </c>
      <c r="P52" s="3">
        <f t="shared" si="18"/>
        <v>0</v>
      </c>
      <c r="R52">
        <v>0</v>
      </c>
      <c r="S52">
        <v>20400</v>
      </c>
      <c r="T52">
        <f t="shared" si="28"/>
        <v>14400</v>
      </c>
      <c r="U52">
        <f t="shared" si="19"/>
        <v>13200</v>
      </c>
      <c r="V52">
        <f t="shared" si="20"/>
        <v>8400</v>
      </c>
      <c r="W52">
        <f t="shared" si="21"/>
        <v>9600</v>
      </c>
      <c r="X52">
        <f t="shared" si="22"/>
        <v>7200</v>
      </c>
      <c r="Y52">
        <f t="shared" si="23"/>
        <v>8400</v>
      </c>
      <c r="Z52">
        <f t="shared" si="24"/>
        <v>7200</v>
      </c>
      <c r="AA52">
        <f t="shared" si="25"/>
        <v>12000</v>
      </c>
      <c r="AB52">
        <f t="shared" si="26"/>
        <v>12000</v>
      </c>
      <c r="AC52">
        <f t="shared" si="27"/>
        <v>7200</v>
      </c>
    </row>
    <row r="53" spans="1:29" ht="14.4" x14ac:dyDescent="0.3">
      <c r="A53">
        <v>1080</v>
      </c>
      <c r="B53" t="s">
        <v>49</v>
      </c>
      <c r="C53" t="s">
        <v>50</v>
      </c>
      <c r="D53">
        <v>45</v>
      </c>
      <c r="E53" t="s">
        <v>10</v>
      </c>
      <c r="F53">
        <v>71</v>
      </c>
      <c r="G53" t="s">
        <v>9</v>
      </c>
      <c r="H53">
        <v>5</v>
      </c>
      <c r="I53" t="s">
        <v>20</v>
      </c>
      <c r="J53">
        <v>2023</v>
      </c>
      <c r="K53">
        <v>50000</v>
      </c>
      <c r="L53" s="3">
        <v>0.2</v>
      </c>
      <c r="M53" s="3">
        <v>0.6</v>
      </c>
      <c r="N53" s="3">
        <f t="shared" si="16"/>
        <v>0.39999999999999997</v>
      </c>
      <c r="O53" s="3">
        <f t="shared" si="17"/>
        <v>20000</v>
      </c>
      <c r="P53" s="3">
        <f t="shared" si="18"/>
        <v>0.4</v>
      </c>
      <c r="R53">
        <f>K53*7%</f>
        <v>3500.0000000000005</v>
      </c>
      <c r="S53">
        <f>K53*10%</f>
        <v>5000</v>
      </c>
      <c r="T53">
        <f t="shared" si="28"/>
        <v>6000</v>
      </c>
      <c r="U53">
        <f t="shared" si="19"/>
        <v>5500</v>
      </c>
      <c r="V53">
        <f t="shared" si="20"/>
        <v>3500.0000000000005</v>
      </c>
      <c r="W53">
        <f t="shared" si="21"/>
        <v>4000</v>
      </c>
      <c r="X53">
        <f t="shared" si="22"/>
        <v>3000</v>
      </c>
      <c r="Y53">
        <f t="shared" si="23"/>
        <v>3500.0000000000005</v>
      </c>
      <c r="Z53">
        <f t="shared" si="24"/>
        <v>3000</v>
      </c>
      <c r="AA53">
        <f t="shared" si="25"/>
        <v>5000</v>
      </c>
      <c r="AB53">
        <f t="shared" si="26"/>
        <v>5000</v>
      </c>
      <c r="AC53">
        <f t="shared" si="27"/>
        <v>3000</v>
      </c>
    </row>
    <row r="54" spans="1:29" ht="14.4" x14ac:dyDescent="0.3">
      <c r="A54">
        <v>1081</v>
      </c>
      <c r="C54" t="s">
        <v>51</v>
      </c>
      <c r="D54">
        <v>45</v>
      </c>
      <c r="E54" t="s">
        <v>10</v>
      </c>
      <c r="F54">
        <v>71</v>
      </c>
      <c r="G54" t="s">
        <v>9</v>
      </c>
      <c r="H54">
        <v>3</v>
      </c>
      <c r="I54" t="s">
        <v>14</v>
      </c>
      <c r="J54">
        <v>2023</v>
      </c>
      <c r="K54">
        <v>100000</v>
      </c>
      <c r="L54" s="3">
        <v>0.6</v>
      </c>
      <c r="M54" s="3">
        <v>0.6</v>
      </c>
      <c r="N54" s="3">
        <f t="shared" si="16"/>
        <v>0</v>
      </c>
      <c r="O54" s="3">
        <f t="shared" si="17"/>
        <v>0</v>
      </c>
      <c r="P54" s="3">
        <f t="shared" si="18"/>
        <v>0</v>
      </c>
      <c r="R54">
        <v>0</v>
      </c>
      <c r="S54">
        <v>17000</v>
      </c>
      <c r="T54">
        <f t="shared" si="28"/>
        <v>12000</v>
      </c>
      <c r="U54">
        <f t="shared" si="19"/>
        <v>11000</v>
      </c>
      <c r="V54">
        <f t="shared" si="20"/>
        <v>7000.0000000000009</v>
      </c>
      <c r="W54">
        <f t="shared" si="21"/>
        <v>8000</v>
      </c>
      <c r="X54">
        <f t="shared" si="22"/>
        <v>6000</v>
      </c>
      <c r="Y54">
        <f t="shared" si="23"/>
        <v>7000.0000000000009</v>
      </c>
      <c r="Z54">
        <f t="shared" si="24"/>
        <v>6000</v>
      </c>
      <c r="AA54">
        <f t="shared" si="25"/>
        <v>10000</v>
      </c>
      <c r="AB54">
        <f t="shared" si="26"/>
        <v>10000</v>
      </c>
      <c r="AC54">
        <f t="shared" si="27"/>
        <v>6000</v>
      </c>
    </row>
    <row r="55" spans="1:29" ht="14.4" x14ac:dyDescent="0.3">
      <c r="A55">
        <v>1082</v>
      </c>
      <c r="B55" t="s">
        <v>52</v>
      </c>
      <c r="C55" t="s">
        <v>53</v>
      </c>
      <c r="D55">
        <v>197</v>
      </c>
      <c r="E55" t="s">
        <v>146</v>
      </c>
      <c r="F55">
        <v>71</v>
      </c>
      <c r="G55" t="s">
        <v>9</v>
      </c>
      <c r="H55">
        <v>5</v>
      </c>
      <c r="I55" t="s">
        <v>20</v>
      </c>
      <c r="J55">
        <v>2023</v>
      </c>
      <c r="K55">
        <v>60000</v>
      </c>
      <c r="L55" s="3">
        <v>0.2</v>
      </c>
      <c r="M55" s="3">
        <v>0.6</v>
      </c>
      <c r="N55" s="3">
        <f t="shared" si="16"/>
        <v>0.39999999999999997</v>
      </c>
      <c r="O55" s="3">
        <f t="shared" si="17"/>
        <v>23999.999999999996</v>
      </c>
      <c r="P55" s="3">
        <f t="shared" si="18"/>
        <v>0.39999999999999997</v>
      </c>
      <c r="R55">
        <f>K55*7%</f>
        <v>4200</v>
      </c>
      <c r="S55">
        <f>K55*10%</f>
        <v>6000</v>
      </c>
      <c r="T55">
        <f t="shared" si="28"/>
        <v>7200</v>
      </c>
      <c r="U55">
        <f t="shared" si="19"/>
        <v>6600</v>
      </c>
      <c r="V55">
        <f t="shared" si="20"/>
        <v>4200</v>
      </c>
      <c r="W55">
        <f t="shared" si="21"/>
        <v>4800</v>
      </c>
      <c r="X55">
        <f t="shared" si="22"/>
        <v>3600</v>
      </c>
      <c r="Y55">
        <f t="shared" si="23"/>
        <v>4200</v>
      </c>
      <c r="Z55">
        <f t="shared" si="24"/>
        <v>3600</v>
      </c>
      <c r="AA55">
        <f t="shared" si="25"/>
        <v>6000</v>
      </c>
      <c r="AB55">
        <f t="shared" si="26"/>
        <v>6000</v>
      </c>
      <c r="AC55">
        <f t="shared" si="27"/>
        <v>3600</v>
      </c>
    </row>
    <row r="56" spans="1:29" ht="14.4" x14ac:dyDescent="0.3">
      <c r="A56">
        <v>1083</v>
      </c>
      <c r="B56" t="s">
        <v>54</v>
      </c>
      <c r="C56" t="s">
        <v>55</v>
      </c>
      <c r="D56">
        <v>45</v>
      </c>
      <c r="E56" t="s">
        <v>10</v>
      </c>
      <c r="F56">
        <v>71</v>
      </c>
      <c r="G56" t="s">
        <v>9</v>
      </c>
      <c r="H56">
        <v>3</v>
      </c>
      <c r="I56" t="s">
        <v>14</v>
      </c>
      <c r="J56">
        <v>2023</v>
      </c>
      <c r="K56">
        <v>90000</v>
      </c>
      <c r="L56" s="3">
        <v>0.45</v>
      </c>
      <c r="M56" s="3">
        <v>0.6</v>
      </c>
      <c r="N56" s="3">
        <f t="shared" si="16"/>
        <v>0.14999999999999997</v>
      </c>
      <c r="O56" s="3">
        <f t="shared" si="17"/>
        <v>13499.999999999996</v>
      </c>
      <c r="P56" s="3">
        <f t="shared" si="18"/>
        <v>0.14999999999999997</v>
      </c>
      <c r="R56">
        <v>0</v>
      </c>
      <c r="S56">
        <v>15300</v>
      </c>
      <c r="T56">
        <f t="shared" si="28"/>
        <v>10800</v>
      </c>
      <c r="U56">
        <f t="shared" si="19"/>
        <v>9900</v>
      </c>
      <c r="V56">
        <f t="shared" si="20"/>
        <v>6300.0000000000009</v>
      </c>
      <c r="W56">
        <f t="shared" si="21"/>
        <v>7200</v>
      </c>
      <c r="X56">
        <f t="shared" si="22"/>
        <v>5400</v>
      </c>
      <c r="Y56">
        <f t="shared" si="23"/>
        <v>6300.0000000000009</v>
      </c>
      <c r="Z56">
        <f t="shared" si="24"/>
        <v>5400</v>
      </c>
      <c r="AA56">
        <f t="shared" si="25"/>
        <v>9000</v>
      </c>
      <c r="AB56">
        <f t="shared" si="26"/>
        <v>9000</v>
      </c>
      <c r="AC56">
        <f t="shared" si="27"/>
        <v>5400</v>
      </c>
    </row>
    <row r="57" spans="1:29" ht="14.4" x14ac:dyDescent="0.3">
      <c r="A57">
        <v>1083</v>
      </c>
      <c r="B57" t="s">
        <v>54</v>
      </c>
      <c r="C57" t="s">
        <v>55</v>
      </c>
      <c r="D57">
        <v>45</v>
      </c>
      <c r="E57" t="s">
        <v>10</v>
      </c>
      <c r="F57">
        <v>71</v>
      </c>
      <c r="G57" t="s">
        <v>9</v>
      </c>
      <c r="H57">
        <v>1</v>
      </c>
      <c r="I57" t="s">
        <v>18</v>
      </c>
      <c r="J57">
        <v>2023</v>
      </c>
      <c r="K57">
        <v>110000</v>
      </c>
      <c r="L57" s="3">
        <v>0.45</v>
      </c>
      <c r="M57" s="3">
        <v>0.6</v>
      </c>
      <c r="N57" s="3">
        <f t="shared" si="16"/>
        <v>0.14999999999999997</v>
      </c>
      <c r="O57" s="3">
        <f t="shared" si="17"/>
        <v>16499.999999999996</v>
      </c>
      <c r="P57" s="3">
        <f t="shared" si="18"/>
        <v>0.14999999999999997</v>
      </c>
      <c r="R57">
        <v>0</v>
      </c>
      <c r="S57">
        <v>18800</v>
      </c>
      <c r="T57">
        <f t="shared" si="28"/>
        <v>13200</v>
      </c>
      <c r="U57">
        <f t="shared" si="19"/>
        <v>12100</v>
      </c>
      <c r="V57">
        <f t="shared" si="20"/>
        <v>7700.0000000000009</v>
      </c>
      <c r="W57">
        <f t="shared" si="21"/>
        <v>8800</v>
      </c>
      <c r="X57">
        <f t="shared" si="22"/>
        <v>6600</v>
      </c>
      <c r="Y57">
        <f t="shared" si="23"/>
        <v>7700.0000000000009</v>
      </c>
      <c r="Z57">
        <f t="shared" si="24"/>
        <v>6600</v>
      </c>
      <c r="AA57">
        <f t="shared" si="25"/>
        <v>11000</v>
      </c>
      <c r="AB57">
        <f t="shared" si="26"/>
        <v>11000</v>
      </c>
      <c r="AC57">
        <f t="shared" si="27"/>
        <v>6600</v>
      </c>
    </row>
    <row r="58" spans="1:29" ht="14.4" x14ac:dyDescent="0.3">
      <c r="A58">
        <v>1083</v>
      </c>
      <c r="B58" t="s">
        <v>54</v>
      </c>
      <c r="C58" t="s">
        <v>55</v>
      </c>
      <c r="D58">
        <v>45</v>
      </c>
      <c r="E58" t="s">
        <v>10</v>
      </c>
      <c r="F58">
        <v>71</v>
      </c>
      <c r="G58" t="s">
        <v>9</v>
      </c>
      <c r="H58">
        <v>5</v>
      </c>
      <c r="I58" t="s">
        <v>20</v>
      </c>
      <c r="J58">
        <v>2023</v>
      </c>
      <c r="K58">
        <v>100000</v>
      </c>
      <c r="L58" s="3">
        <v>0.2</v>
      </c>
      <c r="M58" s="3">
        <v>0.6</v>
      </c>
      <c r="N58" s="3">
        <f t="shared" si="16"/>
        <v>0.39999999999999997</v>
      </c>
      <c r="O58" s="3">
        <f t="shared" si="17"/>
        <v>40000</v>
      </c>
      <c r="P58" s="3">
        <f t="shared" si="18"/>
        <v>0.4</v>
      </c>
      <c r="R58">
        <f>K58*7%</f>
        <v>7000.0000000000009</v>
      </c>
      <c r="S58">
        <f>K58*10%</f>
        <v>10000</v>
      </c>
      <c r="T58">
        <f t="shared" si="28"/>
        <v>12000</v>
      </c>
      <c r="U58">
        <f t="shared" si="19"/>
        <v>11000</v>
      </c>
      <c r="V58">
        <f t="shared" si="20"/>
        <v>7000.0000000000009</v>
      </c>
      <c r="W58">
        <f t="shared" si="21"/>
        <v>8000</v>
      </c>
      <c r="X58">
        <f t="shared" si="22"/>
        <v>6000</v>
      </c>
      <c r="Y58">
        <f t="shared" si="23"/>
        <v>7000.0000000000009</v>
      </c>
      <c r="Z58">
        <f t="shared" si="24"/>
        <v>6000</v>
      </c>
      <c r="AA58">
        <f t="shared" si="25"/>
        <v>10000</v>
      </c>
      <c r="AB58">
        <f t="shared" si="26"/>
        <v>10000</v>
      </c>
      <c r="AC58">
        <f t="shared" si="27"/>
        <v>6000</v>
      </c>
    </row>
    <row r="59" spans="1:29" ht="14.4" x14ac:dyDescent="0.3">
      <c r="A59">
        <v>1084</v>
      </c>
      <c r="B59" t="s">
        <v>57</v>
      </c>
      <c r="C59" t="s">
        <v>58</v>
      </c>
      <c r="D59">
        <v>45</v>
      </c>
      <c r="E59" t="s">
        <v>10</v>
      </c>
      <c r="F59">
        <v>71</v>
      </c>
      <c r="G59" t="s">
        <v>9</v>
      </c>
      <c r="H59">
        <v>3</v>
      </c>
      <c r="I59" t="s">
        <v>14</v>
      </c>
      <c r="J59">
        <v>2023</v>
      </c>
      <c r="K59">
        <v>70000</v>
      </c>
      <c r="L59" s="3">
        <v>0.45</v>
      </c>
      <c r="M59" s="3">
        <v>0.6</v>
      </c>
      <c r="N59" s="3">
        <f t="shared" si="16"/>
        <v>0.14999999999999997</v>
      </c>
      <c r="O59" s="3">
        <f t="shared" si="17"/>
        <v>10499.999999999998</v>
      </c>
      <c r="P59" s="3">
        <f t="shared" si="18"/>
        <v>0.14999999999999997</v>
      </c>
      <c r="R59">
        <f>K59*7%</f>
        <v>4900.0000000000009</v>
      </c>
      <c r="S59">
        <f>K59*10%</f>
        <v>7000</v>
      </c>
      <c r="T59">
        <f t="shared" si="28"/>
        <v>8400</v>
      </c>
      <c r="U59">
        <f t="shared" si="19"/>
        <v>7700</v>
      </c>
      <c r="V59">
        <f t="shared" si="20"/>
        <v>4900.0000000000009</v>
      </c>
      <c r="W59">
        <f t="shared" si="21"/>
        <v>5600</v>
      </c>
      <c r="X59">
        <f t="shared" si="22"/>
        <v>4200</v>
      </c>
      <c r="Y59">
        <f t="shared" si="23"/>
        <v>4900.0000000000009</v>
      </c>
      <c r="Z59">
        <f t="shared" si="24"/>
        <v>4200</v>
      </c>
      <c r="AA59">
        <f t="shared" si="25"/>
        <v>7000</v>
      </c>
      <c r="AB59">
        <f t="shared" si="26"/>
        <v>7000</v>
      </c>
      <c r="AC59">
        <f t="shared" si="27"/>
        <v>4200</v>
      </c>
    </row>
    <row r="60" spans="1:29" ht="14.4" x14ac:dyDescent="0.3">
      <c r="A60">
        <v>1084</v>
      </c>
      <c r="B60" t="s">
        <v>57</v>
      </c>
      <c r="C60" t="s">
        <v>58</v>
      </c>
      <c r="D60">
        <v>187</v>
      </c>
      <c r="E60" t="s">
        <v>8</v>
      </c>
      <c r="F60">
        <v>71</v>
      </c>
      <c r="G60" t="s">
        <v>9</v>
      </c>
      <c r="H60">
        <v>3</v>
      </c>
      <c r="I60" t="s">
        <v>14</v>
      </c>
      <c r="J60">
        <v>2023</v>
      </c>
      <c r="K60">
        <v>400000</v>
      </c>
      <c r="L60" s="3">
        <v>0.45</v>
      </c>
      <c r="M60" s="3">
        <v>0.6</v>
      </c>
      <c r="N60" s="3">
        <f t="shared" si="16"/>
        <v>0.14999999999999997</v>
      </c>
      <c r="O60" s="3">
        <f t="shared" si="17"/>
        <v>59999.999999999985</v>
      </c>
      <c r="P60" s="3">
        <f t="shared" si="18"/>
        <v>0.14999999999999997</v>
      </c>
      <c r="R60">
        <f>K60*7%</f>
        <v>28000.000000000004</v>
      </c>
      <c r="S60">
        <f>K60*10%</f>
        <v>40000</v>
      </c>
      <c r="T60">
        <f t="shared" si="28"/>
        <v>48000</v>
      </c>
      <c r="U60">
        <f t="shared" si="19"/>
        <v>44000</v>
      </c>
      <c r="V60">
        <f t="shared" si="20"/>
        <v>28000.000000000004</v>
      </c>
      <c r="W60">
        <f t="shared" si="21"/>
        <v>32000</v>
      </c>
      <c r="X60">
        <f t="shared" si="22"/>
        <v>24000</v>
      </c>
      <c r="Y60">
        <f t="shared" si="23"/>
        <v>28000.000000000004</v>
      </c>
      <c r="Z60">
        <f t="shared" si="24"/>
        <v>24000</v>
      </c>
      <c r="AA60">
        <f t="shared" si="25"/>
        <v>40000</v>
      </c>
      <c r="AB60">
        <f t="shared" si="26"/>
        <v>40000</v>
      </c>
      <c r="AC60">
        <f t="shared" si="27"/>
        <v>24000</v>
      </c>
    </row>
    <row r="61" spans="1:29" ht="14.4" x14ac:dyDescent="0.3">
      <c r="A61">
        <v>1086</v>
      </c>
      <c r="B61" t="s">
        <v>59</v>
      </c>
      <c r="C61" t="s">
        <v>60</v>
      </c>
      <c r="D61">
        <v>45</v>
      </c>
      <c r="E61" t="s">
        <v>10</v>
      </c>
      <c r="F61">
        <v>71</v>
      </c>
      <c r="G61" t="s">
        <v>9</v>
      </c>
      <c r="H61">
        <v>3</v>
      </c>
      <c r="I61" t="s">
        <v>14</v>
      </c>
      <c r="J61">
        <v>2023</v>
      </c>
      <c r="K61">
        <v>50000</v>
      </c>
      <c r="L61" s="3">
        <v>0.35</v>
      </c>
      <c r="M61" s="3">
        <v>0.6</v>
      </c>
      <c r="N61" s="3">
        <f t="shared" si="16"/>
        <v>0.25</v>
      </c>
      <c r="O61" s="3">
        <f t="shared" si="17"/>
        <v>12500</v>
      </c>
      <c r="P61" s="3">
        <f t="shared" si="18"/>
        <v>0.25</v>
      </c>
      <c r="R61">
        <v>0</v>
      </c>
      <c r="S61">
        <v>8500</v>
      </c>
      <c r="T61">
        <f t="shared" si="28"/>
        <v>6000</v>
      </c>
      <c r="U61">
        <f t="shared" si="19"/>
        <v>5500</v>
      </c>
      <c r="V61">
        <f t="shared" si="20"/>
        <v>3500.0000000000005</v>
      </c>
      <c r="W61">
        <f t="shared" si="21"/>
        <v>4000</v>
      </c>
      <c r="X61">
        <f t="shared" si="22"/>
        <v>3000</v>
      </c>
      <c r="Y61">
        <f t="shared" si="23"/>
        <v>3500.0000000000005</v>
      </c>
      <c r="Z61">
        <f t="shared" si="24"/>
        <v>3000</v>
      </c>
      <c r="AA61">
        <f t="shared" si="25"/>
        <v>5000</v>
      </c>
      <c r="AB61">
        <f t="shared" si="26"/>
        <v>5000</v>
      </c>
      <c r="AC61">
        <f t="shared" si="27"/>
        <v>3000</v>
      </c>
    </row>
    <row r="62" spans="1:29" ht="14.4" x14ac:dyDescent="0.3">
      <c r="A62">
        <v>1107</v>
      </c>
      <c r="B62" t="s">
        <v>65</v>
      </c>
      <c r="C62" t="s">
        <v>66</v>
      </c>
      <c r="D62">
        <v>196</v>
      </c>
      <c r="E62" t="s">
        <v>148</v>
      </c>
      <c r="F62">
        <v>71</v>
      </c>
      <c r="G62" t="s">
        <v>9</v>
      </c>
      <c r="H62">
        <v>3</v>
      </c>
      <c r="I62" t="s">
        <v>14</v>
      </c>
      <c r="J62">
        <v>2023</v>
      </c>
      <c r="K62">
        <v>100000</v>
      </c>
      <c r="L62" s="3">
        <v>0.55000000000000004</v>
      </c>
      <c r="M62" s="3">
        <v>0.6</v>
      </c>
      <c r="N62" s="3">
        <f t="shared" si="16"/>
        <v>4.9999999999999933E-2</v>
      </c>
      <c r="O62" s="3">
        <f t="shared" si="17"/>
        <v>4999.9999999999936</v>
      </c>
      <c r="P62" s="3">
        <f t="shared" si="18"/>
        <v>4.9999999999999933E-2</v>
      </c>
      <c r="R62">
        <v>0</v>
      </c>
      <c r="S62">
        <v>17000</v>
      </c>
      <c r="T62">
        <f t="shared" si="28"/>
        <v>12000</v>
      </c>
      <c r="U62">
        <f t="shared" si="19"/>
        <v>11000</v>
      </c>
      <c r="V62">
        <f t="shared" si="20"/>
        <v>7000.0000000000009</v>
      </c>
      <c r="W62">
        <f t="shared" si="21"/>
        <v>8000</v>
      </c>
      <c r="X62">
        <f t="shared" si="22"/>
        <v>6000</v>
      </c>
      <c r="Y62">
        <f t="shared" si="23"/>
        <v>7000.0000000000009</v>
      </c>
      <c r="Z62">
        <f t="shared" si="24"/>
        <v>6000</v>
      </c>
      <c r="AA62">
        <f t="shared" si="25"/>
        <v>10000</v>
      </c>
      <c r="AB62">
        <f t="shared" si="26"/>
        <v>10000</v>
      </c>
      <c r="AC62">
        <f t="shared" si="27"/>
        <v>6000</v>
      </c>
    </row>
    <row r="63" spans="1:29" ht="14.4" x14ac:dyDescent="0.3">
      <c r="A63">
        <v>1107</v>
      </c>
      <c r="B63" t="s">
        <v>65</v>
      </c>
      <c r="C63" t="s">
        <v>66</v>
      </c>
      <c r="D63">
        <v>196</v>
      </c>
      <c r="E63" t="s">
        <v>148</v>
      </c>
      <c r="F63">
        <v>71</v>
      </c>
      <c r="G63" t="s">
        <v>9</v>
      </c>
      <c r="H63">
        <v>1</v>
      </c>
      <c r="I63" t="s">
        <v>18</v>
      </c>
      <c r="J63">
        <v>2023</v>
      </c>
      <c r="K63">
        <v>60000</v>
      </c>
      <c r="L63" s="3">
        <v>0.55000000000000004</v>
      </c>
      <c r="M63" s="3">
        <v>0.6</v>
      </c>
      <c r="N63" s="3">
        <f t="shared" si="16"/>
        <v>4.9999999999999933E-2</v>
      </c>
      <c r="O63" s="3">
        <f t="shared" si="17"/>
        <v>2999.9999999999959</v>
      </c>
      <c r="P63" s="3">
        <f t="shared" si="18"/>
        <v>4.9999999999999933E-2</v>
      </c>
      <c r="R63">
        <v>0</v>
      </c>
      <c r="S63">
        <v>10200</v>
      </c>
      <c r="T63">
        <f t="shared" si="28"/>
        <v>7200</v>
      </c>
      <c r="U63">
        <f t="shared" si="19"/>
        <v>6600</v>
      </c>
      <c r="V63">
        <f t="shared" si="20"/>
        <v>4200</v>
      </c>
      <c r="W63">
        <f t="shared" si="21"/>
        <v>4800</v>
      </c>
      <c r="X63">
        <f t="shared" si="22"/>
        <v>3600</v>
      </c>
      <c r="Y63">
        <f t="shared" si="23"/>
        <v>4200</v>
      </c>
      <c r="Z63">
        <f t="shared" si="24"/>
        <v>3600</v>
      </c>
      <c r="AA63">
        <f t="shared" si="25"/>
        <v>6000</v>
      </c>
      <c r="AB63">
        <f t="shared" si="26"/>
        <v>6000</v>
      </c>
      <c r="AC63">
        <f t="shared" si="27"/>
        <v>3600</v>
      </c>
    </row>
    <row r="64" spans="1:29" ht="14.4" x14ac:dyDescent="0.3">
      <c r="A64">
        <v>1110</v>
      </c>
      <c r="B64" t="s">
        <v>69</v>
      </c>
      <c r="C64" t="s">
        <v>70</v>
      </c>
      <c r="D64">
        <v>196</v>
      </c>
      <c r="E64" t="s">
        <v>148</v>
      </c>
      <c r="F64">
        <v>71</v>
      </c>
      <c r="G64" t="s">
        <v>9</v>
      </c>
      <c r="H64">
        <v>3</v>
      </c>
      <c r="I64" t="s">
        <v>14</v>
      </c>
      <c r="J64">
        <v>2023</v>
      </c>
      <c r="K64">
        <v>40000</v>
      </c>
      <c r="L64" s="3">
        <v>0.35</v>
      </c>
      <c r="M64" s="3">
        <v>0.6</v>
      </c>
      <c r="N64" s="3">
        <f t="shared" si="16"/>
        <v>0.25</v>
      </c>
      <c r="O64" s="3">
        <f t="shared" si="17"/>
        <v>10000</v>
      </c>
      <c r="P64" s="3">
        <f t="shared" si="18"/>
        <v>0.25</v>
      </c>
      <c r="R64">
        <v>0</v>
      </c>
      <c r="S64">
        <v>6800</v>
      </c>
      <c r="T64">
        <f t="shared" si="28"/>
        <v>4800</v>
      </c>
      <c r="U64">
        <f t="shared" si="19"/>
        <v>4400</v>
      </c>
      <c r="V64">
        <f t="shared" si="20"/>
        <v>2800.0000000000005</v>
      </c>
      <c r="W64">
        <f t="shared" si="21"/>
        <v>3200</v>
      </c>
      <c r="X64">
        <f t="shared" si="22"/>
        <v>2400</v>
      </c>
      <c r="Y64">
        <f t="shared" si="23"/>
        <v>2800.0000000000005</v>
      </c>
      <c r="Z64">
        <f t="shared" si="24"/>
        <v>2400</v>
      </c>
      <c r="AA64">
        <f t="shared" si="25"/>
        <v>4000</v>
      </c>
      <c r="AB64">
        <f t="shared" si="26"/>
        <v>4000</v>
      </c>
      <c r="AC64">
        <f t="shared" si="27"/>
        <v>2400</v>
      </c>
    </row>
    <row r="65" spans="1:29" ht="14.4" x14ac:dyDescent="0.3">
      <c r="A65">
        <v>1111</v>
      </c>
      <c r="C65" t="s">
        <v>71</v>
      </c>
      <c r="D65">
        <v>196</v>
      </c>
      <c r="E65" t="s">
        <v>148</v>
      </c>
      <c r="F65">
        <v>71</v>
      </c>
      <c r="G65" t="s">
        <v>9</v>
      </c>
      <c r="H65">
        <v>3</v>
      </c>
      <c r="I65" t="s">
        <v>14</v>
      </c>
      <c r="J65">
        <v>2023</v>
      </c>
      <c r="K65">
        <v>30000</v>
      </c>
      <c r="L65" s="3">
        <v>0.35</v>
      </c>
      <c r="M65" s="3">
        <v>0.6</v>
      </c>
      <c r="N65" s="3">
        <f t="shared" si="16"/>
        <v>0.25</v>
      </c>
      <c r="O65" s="3">
        <f t="shared" si="17"/>
        <v>7500</v>
      </c>
      <c r="P65" s="3">
        <f t="shared" si="18"/>
        <v>0.25</v>
      </c>
      <c r="R65">
        <v>0</v>
      </c>
      <c r="S65">
        <v>5100</v>
      </c>
      <c r="T65">
        <f t="shared" si="28"/>
        <v>3600</v>
      </c>
      <c r="U65">
        <f t="shared" si="19"/>
        <v>3300</v>
      </c>
      <c r="V65">
        <f t="shared" si="20"/>
        <v>2100</v>
      </c>
      <c r="W65">
        <f t="shared" si="21"/>
        <v>2400</v>
      </c>
      <c r="X65">
        <f t="shared" si="22"/>
        <v>1800</v>
      </c>
      <c r="Y65">
        <f t="shared" si="23"/>
        <v>2100</v>
      </c>
      <c r="Z65">
        <f t="shared" si="24"/>
        <v>1800</v>
      </c>
      <c r="AA65">
        <f t="shared" si="25"/>
        <v>3000</v>
      </c>
      <c r="AB65">
        <f t="shared" si="26"/>
        <v>3000</v>
      </c>
      <c r="AC65">
        <f t="shared" si="27"/>
        <v>1800</v>
      </c>
    </row>
    <row r="66" spans="1:29" ht="14.4" x14ac:dyDescent="0.3">
      <c r="A66">
        <v>1113</v>
      </c>
      <c r="B66" t="s">
        <v>72</v>
      </c>
      <c r="C66" t="s">
        <v>73</v>
      </c>
      <c r="D66">
        <v>196</v>
      </c>
      <c r="E66" t="s">
        <v>148</v>
      </c>
      <c r="F66">
        <v>71</v>
      </c>
      <c r="G66" t="s">
        <v>9</v>
      </c>
      <c r="H66">
        <v>3</v>
      </c>
      <c r="I66" t="s">
        <v>14</v>
      </c>
      <c r="J66">
        <v>2023</v>
      </c>
      <c r="K66">
        <v>90000</v>
      </c>
      <c r="L66" s="3">
        <v>0.55000000000000004</v>
      </c>
      <c r="M66" s="3">
        <v>0.6</v>
      </c>
      <c r="N66" s="3">
        <f t="shared" ref="N66:N97" si="29">M66-L66</f>
        <v>4.9999999999999933E-2</v>
      </c>
      <c r="O66" s="3">
        <f t="shared" ref="O66:O97" si="30">N66*K66</f>
        <v>4499.9999999999936</v>
      </c>
      <c r="P66" s="3">
        <f t="shared" ref="P66:P97" si="31">O66/K66</f>
        <v>4.9999999999999926E-2</v>
      </c>
      <c r="R66">
        <v>0</v>
      </c>
      <c r="S66">
        <v>15300</v>
      </c>
      <c r="T66">
        <f t="shared" si="28"/>
        <v>10800</v>
      </c>
      <c r="U66">
        <f t="shared" ref="U66:U128" si="32">K66*11%</f>
        <v>9900</v>
      </c>
      <c r="V66">
        <f t="shared" ref="V66:V128" si="33">K66*7%</f>
        <v>6300.0000000000009</v>
      </c>
      <c r="W66">
        <f t="shared" ref="W66:W128" si="34">K66*8%</f>
        <v>7200</v>
      </c>
      <c r="X66">
        <f t="shared" ref="X66:X128" si="35">K66*6%</f>
        <v>5400</v>
      </c>
      <c r="Y66">
        <f t="shared" ref="Y66:Y128" si="36">K66*7%</f>
        <v>6300.0000000000009</v>
      </c>
      <c r="Z66">
        <f t="shared" ref="Z66:Z128" si="37">K66*6%</f>
        <v>5400</v>
      </c>
      <c r="AA66">
        <f t="shared" ref="AA66:AA128" si="38">K66*10%</f>
        <v>9000</v>
      </c>
      <c r="AB66">
        <f t="shared" ref="AB66:AB128" si="39">K66*10%</f>
        <v>9000</v>
      </c>
      <c r="AC66">
        <f t="shared" ref="AC66:AC128" si="40">K66*6%</f>
        <v>5400</v>
      </c>
    </row>
    <row r="67" spans="1:29" ht="14.4" x14ac:dyDescent="0.3">
      <c r="A67">
        <v>1113</v>
      </c>
      <c r="B67" t="s">
        <v>72</v>
      </c>
      <c r="C67" t="s">
        <v>73</v>
      </c>
      <c r="D67">
        <v>196</v>
      </c>
      <c r="E67" t="s">
        <v>148</v>
      </c>
      <c r="F67">
        <v>71</v>
      </c>
      <c r="G67" t="s">
        <v>9</v>
      </c>
      <c r="H67">
        <v>1</v>
      </c>
      <c r="I67" t="s">
        <v>18</v>
      </c>
      <c r="J67">
        <v>2023</v>
      </c>
      <c r="K67">
        <v>60000</v>
      </c>
      <c r="L67" s="3">
        <v>0.55000000000000004</v>
      </c>
      <c r="M67" s="3">
        <v>0.6</v>
      </c>
      <c r="N67" s="3">
        <f t="shared" si="29"/>
        <v>4.9999999999999933E-2</v>
      </c>
      <c r="O67" s="3">
        <f t="shared" si="30"/>
        <v>2999.9999999999959</v>
      </c>
      <c r="P67" s="3">
        <f t="shared" si="31"/>
        <v>4.9999999999999933E-2</v>
      </c>
      <c r="R67">
        <v>0</v>
      </c>
      <c r="S67">
        <v>10200</v>
      </c>
      <c r="T67">
        <f t="shared" si="28"/>
        <v>7200</v>
      </c>
      <c r="U67">
        <f t="shared" si="32"/>
        <v>6600</v>
      </c>
      <c r="V67">
        <f t="shared" si="33"/>
        <v>4200</v>
      </c>
      <c r="W67">
        <f t="shared" si="34"/>
        <v>4800</v>
      </c>
      <c r="X67">
        <f t="shared" si="35"/>
        <v>3600</v>
      </c>
      <c r="Y67">
        <f t="shared" si="36"/>
        <v>4200</v>
      </c>
      <c r="Z67">
        <f t="shared" si="37"/>
        <v>3600</v>
      </c>
      <c r="AA67">
        <f t="shared" si="38"/>
        <v>6000</v>
      </c>
      <c r="AB67">
        <f t="shared" si="39"/>
        <v>6000</v>
      </c>
      <c r="AC67">
        <f t="shared" si="40"/>
        <v>3600</v>
      </c>
    </row>
    <row r="68" spans="1:29" ht="14.4" x14ac:dyDescent="0.3">
      <c r="A68">
        <v>1114</v>
      </c>
      <c r="C68" t="s">
        <v>115</v>
      </c>
      <c r="D68">
        <v>45</v>
      </c>
      <c r="E68" t="s">
        <v>10</v>
      </c>
      <c r="F68">
        <v>71</v>
      </c>
      <c r="G68" t="s">
        <v>9</v>
      </c>
      <c r="H68">
        <v>5</v>
      </c>
      <c r="I68" t="s">
        <v>20</v>
      </c>
      <c r="J68">
        <v>2023</v>
      </c>
      <c r="K68">
        <v>150000</v>
      </c>
      <c r="L68" s="3">
        <v>0.2</v>
      </c>
      <c r="M68" s="3">
        <v>0.6</v>
      </c>
      <c r="N68" s="3">
        <f t="shared" si="29"/>
        <v>0.39999999999999997</v>
      </c>
      <c r="O68" s="3">
        <f t="shared" si="30"/>
        <v>59999.999999999993</v>
      </c>
      <c r="P68" s="3">
        <f t="shared" si="31"/>
        <v>0.39999999999999997</v>
      </c>
      <c r="R68">
        <f t="shared" ref="R68:R83" si="41">K68*7%</f>
        <v>10500.000000000002</v>
      </c>
      <c r="S68">
        <f t="shared" ref="S68:S83" si="42">K68*10%</f>
        <v>15000</v>
      </c>
      <c r="T68">
        <f t="shared" si="28"/>
        <v>18000</v>
      </c>
      <c r="U68">
        <f t="shared" si="32"/>
        <v>16500</v>
      </c>
      <c r="V68">
        <f t="shared" si="33"/>
        <v>10500.000000000002</v>
      </c>
      <c r="W68">
        <f t="shared" si="34"/>
        <v>12000</v>
      </c>
      <c r="X68">
        <f t="shared" si="35"/>
        <v>9000</v>
      </c>
      <c r="Y68">
        <f t="shared" si="36"/>
        <v>10500.000000000002</v>
      </c>
      <c r="Z68">
        <f t="shared" si="37"/>
        <v>9000</v>
      </c>
      <c r="AA68">
        <f t="shared" si="38"/>
        <v>15000</v>
      </c>
      <c r="AB68">
        <f t="shared" si="39"/>
        <v>15000</v>
      </c>
      <c r="AC68">
        <f t="shared" si="40"/>
        <v>9000</v>
      </c>
    </row>
    <row r="69" spans="1:29" ht="14.4" x14ac:dyDescent="0.3">
      <c r="A69">
        <v>1116</v>
      </c>
      <c r="C69" t="s">
        <v>119</v>
      </c>
      <c r="D69">
        <v>45</v>
      </c>
      <c r="E69" t="s">
        <v>10</v>
      </c>
      <c r="F69">
        <v>71</v>
      </c>
      <c r="G69" t="s">
        <v>9</v>
      </c>
      <c r="H69">
        <v>5</v>
      </c>
      <c r="I69" t="s">
        <v>20</v>
      </c>
      <c r="J69">
        <v>2023</v>
      </c>
      <c r="K69">
        <v>60000</v>
      </c>
      <c r="L69" s="3">
        <v>0.2</v>
      </c>
      <c r="M69" s="3">
        <v>0.6</v>
      </c>
      <c r="N69" s="3">
        <f t="shared" si="29"/>
        <v>0.39999999999999997</v>
      </c>
      <c r="O69" s="3">
        <f t="shared" si="30"/>
        <v>23999.999999999996</v>
      </c>
      <c r="P69" s="3">
        <f t="shared" si="31"/>
        <v>0.39999999999999997</v>
      </c>
      <c r="R69">
        <f t="shared" si="41"/>
        <v>4200</v>
      </c>
      <c r="S69">
        <f t="shared" si="42"/>
        <v>6000</v>
      </c>
      <c r="T69">
        <f t="shared" si="28"/>
        <v>7200</v>
      </c>
      <c r="U69">
        <f t="shared" si="32"/>
        <v>6600</v>
      </c>
      <c r="V69">
        <f t="shared" si="33"/>
        <v>4200</v>
      </c>
      <c r="W69">
        <f t="shared" si="34"/>
        <v>4800</v>
      </c>
      <c r="X69">
        <f t="shared" si="35"/>
        <v>3600</v>
      </c>
      <c r="Y69">
        <f t="shared" si="36"/>
        <v>4200</v>
      </c>
      <c r="Z69">
        <f t="shared" si="37"/>
        <v>3600</v>
      </c>
      <c r="AA69">
        <f t="shared" si="38"/>
        <v>6000</v>
      </c>
      <c r="AB69">
        <f t="shared" si="39"/>
        <v>6000</v>
      </c>
      <c r="AC69">
        <f t="shared" si="40"/>
        <v>3600</v>
      </c>
    </row>
    <row r="70" spans="1:29" ht="14.4" x14ac:dyDescent="0.3">
      <c r="A70">
        <v>1117</v>
      </c>
      <c r="C70" t="s">
        <v>120</v>
      </c>
      <c r="D70">
        <v>45</v>
      </c>
      <c r="E70" t="s">
        <v>10</v>
      </c>
      <c r="F70">
        <v>71</v>
      </c>
      <c r="G70" t="s">
        <v>9</v>
      </c>
      <c r="H70">
        <v>5</v>
      </c>
      <c r="I70" t="s">
        <v>20</v>
      </c>
      <c r="J70">
        <v>2023</v>
      </c>
      <c r="K70">
        <v>60000</v>
      </c>
      <c r="L70" s="3">
        <v>0.2</v>
      </c>
      <c r="M70" s="3">
        <v>0.6</v>
      </c>
      <c r="N70" s="3">
        <f t="shared" si="29"/>
        <v>0.39999999999999997</v>
      </c>
      <c r="O70" s="3">
        <f t="shared" si="30"/>
        <v>23999.999999999996</v>
      </c>
      <c r="P70" s="3">
        <f t="shared" si="31"/>
        <v>0.39999999999999997</v>
      </c>
      <c r="R70">
        <f t="shared" si="41"/>
        <v>4200</v>
      </c>
      <c r="S70">
        <f t="shared" si="42"/>
        <v>6000</v>
      </c>
      <c r="T70">
        <f t="shared" si="28"/>
        <v>7200</v>
      </c>
      <c r="U70">
        <f t="shared" si="32"/>
        <v>6600</v>
      </c>
      <c r="V70">
        <f t="shared" si="33"/>
        <v>4200</v>
      </c>
      <c r="W70">
        <f t="shared" si="34"/>
        <v>4800</v>
      </c>
      <c r="X70">
        <f t="shared" si="35"/>
        <v>3600</v>
      </c>
      <c r="Y70">
        <f t="shared" si="36"/>
        <v>4200</v>
      </c>
      <c r="Z70">
        <f t="shared" si="37"/>
        <v>3600</v>
      </c>
      <c r="AA70">
        <f t="shared" si="38"/>
        <v>6000</v>
      </c>
      <c r="AB70">
        <f t="shared" si="39"/>
        <v>6000</v>
      </c>
      <c r="AC70">
        <f t="shared" si="40"/>
        <v>3600</v>
      </c>
    </row>
    <row r="71" spans="1:29" ht="14.4" x14ac:dyDescent="0.3">
      <c r="A71">
        <v>1118</v>
      </c>
      <c r="C71" t="s">
        <v>121</v>
      </c>
      <c r="D71">
        <v>197</v>
      </c>
      <c r="E71" t="s">
        <v>146</v>
      </c>
      <c r="F71">
        <v>71</v>
      </c>
      <c r="G71" t="s">
        <v>9</v>
      </c>
      <c r="H71">
        <v>5</v>
      </c>
      <c r="I71" t="s">
        <v>20</v>
      </c>
      <c r="J71">
        <v>2023</v>
      </c>
      <c r="K71">
        <v>100000</v>
      </c>
      <c r="L71" s="3">
        <v>0.2</v>
      </c>
      <c r="M71" s="3">
        <v>0.6</v>
      </c>
      <c r="N71" s="3">
        <f t="shared" si="29"/>
        <v>0.39999999999999997</v>
      </c>
      <c r="O71" s="3">
        <f t="shared" si="30"/>
        <v>40000</v>
      </c>
      <c r="P71" s="3">
        <f t="shared" si="31"/>
        <v>0.4</v>
      </c>
      <c r="R71">
        <f t="shared" si="41"/>
        <v>7000.0000000000009</v>
      </c>
      <c r="S71">
        <f t="shared" si="42"/>
        <v>10000</v>
      </c>
      <c r="T71">
        <f t="shared" si="28"/>
        <v>12000</v>
      </c>
      <c r="U71">
        <f t="shared" si="32"/>
        <v>11000</v>
      </c>
      <c r="V71">
        <f t="shared" si="33"/>
        <v>7000.0000000000009</v>
      </c>
      <c r="W71">
        <f t="shared" si="34"/>
        <v>8000</v>
      </c>
      <c r="X71">
        <f t="shared" si="35"/>
        <v>6000</v>
      </c>
      <c r="Y71">
        <f t="shared" si="36"/>
        <v>7000.0000000000009</v>
      </c>
      <c r="Z71">
        <f t="shared" si="37"/>
        <v>6000</v>
      </c>
      <c r="AA71">
        <f t="shared" si="38"/>
        <v>10000</v>
      </c>
      <c r="AB71">
        <f t="shared" si="39"/>
        <v>10000</v>
      </c>
      <c r="AC71">
        <f t="shared" si="40"/>
        <v>6000</v>
      </c>
    </row>
    <row r="72" spans="1:29" ht="14.4" x14ac:dyDescent="0.3">
      <c r="A72">
        <v>1121</v>
      </c>
      <c r="C72" t="s">
        <v>122</v>
      </c>
      <c r="D72">
        <v>197</v>
      </c>
      <c r="E72" t="s">
        <v>146</v>
      </c>
      <c r="F72">
        <v>71</v>
      </c>
      <c r="G72" t="s">
        <v>9</v>
      </c>
      <c r="H72">
        <v>5</v>
      </c>
      <c r="I72" t="s">
        <v>20</v>
      </c>
      <c r="J72">
        <v>2023</v>
      </c>
      <c r="K72">
        <v>120000</v>
      </c>
      <c r="L72" s="3">
        <v>0.2</v>
      </c>
      <c r="M72" s="3">
        <v>0.6</v>
      </c>
      <c r="N72" s="3">
        <f t="shared" si="29"/>
        <v>0.39999999999999997</v>
      </c>
      <c r="O72" s="3">
        <f t="shared" si="30"/>
        <v>47999.999999999993</v>
      </c>
      <c r="P72" s="3">
        <f t="shared" si="31"/>
        <v>0.39999999999999997</v>
      </c>
      <c r="R72">
        <f t="shared" si="41"/>
        <v>8400</v>
      </c>
      <c r="S72">
        <f t="shared" si="42"/>
        <v>12000</v>
      </c>
      <c r="T72">
        <f t="shared" si="28"/>
        <v>14400</v>
      </c>
      <c r="U72">
        <f t="shared" si="32"/>
        <v>13200</v>
      </c>
      <c r="V72">
        <f t="shared" si="33"/>
        <v>8400</v>
      </c>
      <c r="W72">
        <f t="shared" si="34"/>
        <v>9600</v>
      </c>
      <c r="X72">
        <f t="shared" si="35"/>
        <v>7200</v>
      </c>
      <c r="Y72">
        <f t="shared" si="36"/>
        <v>8400</v>
      </c>
      <c r="Z72">
        <f t="shared" si="37"/>
        <v>7200</v>
      </c>
      <c r="AA72">
        <f t="shared" si="38"/>
        <v>12000</v>
      </c>
      <c r="AB72">
        <f t="shared" si="39"/>
        <v>12000</v>
      </c>
      <c r="AC72">
        <f t="shared" si="40"/>
        <v>7200</v>
      </c>
    </row>
    <row r="73" spans="1:29" ht="14.4" x14ac:dyDescent="0.3">
      <c r="A73">
        <v>1125</v>
      </c>
      <c r="C73" t="s">
        <v>123</v>
      </c>
      <c r="D73">
        <v>45</v>
      </c>
      <c r="E73" t="s">
        <v>10</v>
      </c>
      <c r="F73">
        <v>71</v>
      </c>
      <c r="G73" t="s">
        <v>9</v>
      </c>
      <c r="H73">
        <v>5</v>
      </c>
      <c r="I73" t="s">
        <v>20</v>
      </c>
      <c r="J73">
        <v>2023</v>
      </c>
      <c r="K73">
        <v>50000</v>
      </c>
      <c r="L73" s="3">
        <v>0.2</v>
      </c>
      <c r="M73" s="3">
        <v>0.6</v>
      </c>
      <c r="N73" s="3">
        <f t="shared" si="29"/>
        <v>0.39999999999999997</v>
      </c>
      <c r="O73" s="3">
        <f t="shared" si="30"/>
        <v>20000</v>
      </c>
      <c r="P73" s="3">
        <f t="shared" si="31"/>
        <v>0.4</v>
      </c>
      <c r="R73">
        <f t="shared" si="41"/>
        <v>3500.0000000000005</v>
      </c>
      <c r="S73">
        <f t="shared" si="42"/>
        <v>5000</v>
      </c>
      <c r="T73">
        <f t="shared" si="28"/>
        <v>6000</v>
      </c>
      <c r="U73">
        <f t="shared" si="32"/>
        <v>5500</v>
      </c>
      <c r="V73">
        <f t="shared" si="33"/>
        <v>3500.0000000000005</v>
      </c>
      <c r="W73">
        <f t="shared" si="34"/>
        <v>4000</v>
      </c>
      <c r="X73">
        <f t="shared" si="35"/>
        <v>3000</v>
      </c>
      <c r="Y73">
        <f t="shared" si="36"/>
        <v>3500.0000000000005</v>
      </c>
      <c r="Z73">
        <f t="shared" si="37"/>
        <v>3000</v>
      </c>
      <c r="AA73">
        <f t="shared" si="38"/>
        <v>5000</v>
      </c>
      <c r="AB73">
        <f t="shared" si="39"/>
        <v>5000</v>
      </c>
      <c r="AC73">
        <f t="shared" si="40"/>
        <v>3000</v>
      </c>
    </row>
    <row r="74" spans="1:29" ht="14.4" x14ac:dyDescent="0.3">
      <c r="A74">
        <v>1126</v>
      </c>
      <c r="C74" t="s">
        <v>116</v>
      </c>
      <c r="D74">
        <v>197</v>
      </c>
      <c r="E74" t="s">
        <v>146</v>
      </c>
      <c r="F74">
        <v>71</v>
      </c>
      <c r="G74" t="s">
        <v>9</v>
      </c>
      <c r="H74">
        <v>5</v>
      </c>
      <c r="I74" t="s">
        <v>20</v>
      </c>
      <c r="J74">
        <v>2023</v>
      </c>
      <c r="K74">
        <v>80000</v>
      </c>
      <c r="L74" s="3">
        <v>0.3</v>
      </c>
      <c r="M74" s="3">
        <v>0.6</v>
      </c>
      <c r="N74" s="3">
        <f t="shared" si="29"/>
        <v>0.3</v>
      </c>
      <c r="O74" s="3">
        <f t="shared" si="30"/>
        <v>24000</v>
      </c>
      <c r="P74" s="3">
        <f t="shared" si="31"/>
        <v>0.3</v>
      </c>
      <c r="R74">
        <f t="shared" si="41"/>
        <v>5600.0000000000009</v>
      </c>
      <c r="S74">
        <f t="shared" si="42"/>
        <v>8000</v>
      </c>
      <c r="T74">
        <f t="shared" si="28"/>
        <v>9600</v>
      </c>
      <c r="U74">
        <f t="shared" si="32"/>
        <v>8800</v>
      </c>
      <c r="V74">
        <f t="shared" si="33"/>
        <v>5600.0000000000009</v>
      </c>
      <c r="W74">
        <f t="shared" si="34"/>
        <v>6400</v>
      </c>
      <c r="X74">
        <f t="shared" si="35"/>
        <v>4800</v>
      </c>
      <c r="Y74">
        <f t="shared" si="36"/>
        <v>5600.0000000000009</v>
      </c>
      <c r="Z74">
        <f t="shared" si="37"/>
        <v>4800</v>
      </c>
      <c r="AA74">
        <f t="shared" si="38"/>
        <v>8000</v>
      </c>
      <c r="AB74">
        <f t="shared" si="39"/>
        <v>8000</v>
      </c>
      <c r="AC74">
        <f t="shared" si="40"/>
        <v>4800</v>
      </c>
    </row>
    <row r="75" spans="1:29" ht="14.4" x14ac:dyDescent="0.3">
      <c r="A75">
        <v>1127</v>
      </c>
      <c r="C75" t="s">
        <v>124</v>
      </c>
      <c r="D75">
        <v>197</v>
      </c>
      <c r="E75" t="s">
        <v>146</v>
      </c>
      <c r="F75">
        <v>71</v>
      </c>
      <c r="G75" t="s">
        <v>9</v>
      </c>
      <c r="H75">
        <v>5</v>
      </c>
      <c r="I75" t="s">
        <v>20</v>
      </c>
      <c r="J75">
        <v>2023</v>
      </c>
      <c r="K75">
        <v>60000</v>
      </c>
      <c r="L75" s="3">
        <v>0.3</v>
      </c>
      <c r="M75" s="3">
        <v>0.6</v>
      </c>
      <c r="N75" s="3">
        <f t="shared" si="29"/>
        <v>0.3</v>
      </c>
      <c r="O75" s="3">
        <f t="shared" si="30"/>
        <v>18000</v>
      </c>
      <c r="P75" s="3">
        <f t="shared" si="31"/>
        <v>0.3</v>
      </c>
      <c r="R75">
        <f t="shared" si="41"/>
        <v>4200</v>
      </c>
      <c r="S75">
        <f t="shared" si="42"/>
        <v>6000</v>
      </c>
      <c r="T75">
        <f t="shared" si="28"/>
        <v>7200</v>
      </c>
      <c r="U75">
        <f t="shared" si="32"/>
        <v>6600</v>
      </c>
      <c r="V75">
        <f t="shared" si="33"/>
        <v>4200</v>
      </c>
      <c r="W75">
        <f t="shared" si="34"/>
        <v>4800</v>
      </c>
      <c r="X75">
        <f t="shared" si="35"/>
        <v>3600</v>
      </c>
      <c r="Y75">
        <f t="shared" si="36"/>
        <v>4200</v>
      </c>
      <c r="Z75">
        <f t="shared" si="37"/>
        <v>3600</v>
      </c>
      <c r="AA75">
        <f t="shared" si="38"/>
        <v>6000</v>
      </c>
      <c r="AB75">
        <f t="shared" si="39"/>
        <v>6000</v>
      </c>
      <c r="AC75">
        <f t="shared" si="40"/>
        <v>3600</v>
      </c>
    </row>
    <row r="76" spans="1:29" ht="14.4" x14ac:dyDescent="0.3">
      <c r="A76">
        <v>1128</v>
      </c>
      <c r="C76" t="s">
        <v>125</v>
      </c>
      <c r="D76">
        <v>197</v>
      </c>
      <c r="E76" t="s">
        <v>146</v>
      </c>
      <c r="F76">
        <v>71</v>
      </c>
      <c r="G76" t="s">
        <v>9</v>
      </c>
      <c r="H76">
        <v>5</v>
      </c>
      <c r="I76" t="s">
        <v>20</v>
      </c>
      <c r="J76">
        <v>2023</v>
      </c>
      <c r="K76">
        <v>150000</v>
      </c>
      <c r="L76" s="3">
        <v>0.3</v>
      </c>
      <c r="M76" s="3">
        <v>0.6</v>
      </c>
      <c r="N76" s="3">
        <f t="shared" si="29"/>
        <v>0.3</v>
      </c>
      <c r="O76" s="3">
        <f t="shared" si="30"/>
        <v>45000</v>
      </c>
      <c r="P76" s="3">
        <f t="shared" si="31"/>
        <v>0.3</v>
      </c>
      <c r="R76">
        <f t="shared" si="41"/>
        <v>10500.000000000002</v>
      </c>
      <c r="S76">
        <f t="shared" si="42"/>
        <v>15000</v>
      </c>
      <c r="T76">
        <f t="shared" si="28"/>
        <v>18000</v>
      </c>
      <c r="U76">
        <f t="shared" si="32"/>
        <v>16500</v>
      </c>
      <c r="V76">
        <f t="shared" si="33"/>
        <v>10500.000000000002</v>
      </c>
      <c r="W76">
        <f t="shared" si="34"/>
        <v>12000</v>
      </c>
      <c r="X76">
        <f t="shared" si="35"/>
        <v>9000</v>
      </c>
      <c r="Y76">
        <f t="shared" si="36"/>
        <v>10500.000000000002</v>
      </c>
      <c r="Z76">
        <f t="shared" si="37"/>
        <v>9000</v>
      </c>
      <c r="AA76">
        <f t="shared" si="38"/>
        <v>15000</v>
      </c>
      <c r="AB76">
        <f t="shared" si="39"/>
        <v>15000</v>
      </c>
      <c r="AC76">
        <f t="shared" si="40"/>
        <v>9000</v>
      </c>
    </row>
    <row r="77" spans="1:29" ht="14.4" x14ac:dyDescent="0.3">
      <c r="A77">
        <v>1129</v>
      </c>
      <c r="C77" t="s">
        <v>126</v>
      </c>
      <c r="D77">
        <v>197</v>
      </c>
      <c r="E77" t="s">
        <v>146</v>
      </c>
      <c r="F77">
        <v>71</v>
      </c>
      <c r="G77" t="s">
        <v>9</v>
      </c>
      <c r="H77">
        <v>5</v>
      </c>
      <c r="I77" t="s">
        <v>20</v>
      </c>
      <c r="J77">
        <v>2023</v>
      </c>
      <c r="K77">
        <v>100000</v>
      </c>
      <c r="L77" s="3">
        <v>0.3</v>
      </c>
      <c r="M77" s="3">
        <v>0.6</v>
      </c>
      <c r="N77" s="3">
        <f t="shared" si="29"/>
        <v>0.3</v>
      </c>
      <c r="O77" s="3">
        <f t="shared" si="30"/>
        <v>30000</v>
      </c>
      <c r="P77" s="3">
        <f t="shared" si="31"/>
        <v>0.3</v>
      </c>
      <c r="R77">
        <f t="shared" si="41"/>
        <v>7000.0000000000009</v>
      </c>
      <c r="S77">
        <f t="shared" si="42"/>
        <v>10000</v>
      </c>
      <c r="T77">
        <f t="shared" si="28"/>
        <v>12000</v>
      </c>
      <c r="U77">
        <f t="shared" si="32"/>
        <v>11000</v>
      </c>
      <c r="V77">
        <f t="shared" si="33"/>
        <v>7000.0000000000009</v>
      </c>
      <c r="W77">
        <f t="shared" si="34"/>
        <v>8000</v>
      </c>
      <c r="X77">
        <f t="shared" si="35"/>
        <v>6000</v>
      </c>
      <c r="Y77">
        <f t="shared" si="36"/>
        <v>7000.0000000000009</v>
      </c>
      <c r="Z77">
        <f t="shared" si="37"/>
        <v>6000</v>
      </c>
      <c r="AA77">
        <f t="shared" si="38"/>
        <v>10000</v>
      </c>
      <c r="AB77">
        <f t="shared" si="39"/>
        <v>10000</v>
      </c>
      <c r="AC77">
        <f t="shared" si="40"/>
        <v>6000</v>
      </c>
    </row>
    <row r="78" spans="1:29" ht="14.4" x14ac:dyDescent="0.3">
      <c r="A78">
        <v>1130</v>
      </c>
      <c r="C78" t="s">
        <v>127</v>
      </c>
      <c r="D78">
        <v>45</v>
      </c>
      <c r="E78" t="s">
        <v>10</v>
      </c>
      <c r="F78">
        <v>71</v>
      </c>
      <c r="G78" t="s">
        <v>9</v>
      </c>
      <c r="H78">
        <v>5</v>
      </c>
      <c r="I78" t="s">
        <v>20</v>
      </c>
      <c r="J78">
        <v>2023</v>
      </c>
      <c r="K78">
        <v>40000</v>
      </c>
      <c r="L78" s="3">
        <v>0.2</v>
      </c>
      <c r="M78" s="3">
        <v>0.6</v>
      </c>
      <c r="N78" s="3">
        <f t="shared" si="29"/>
        <v>0.39999999999999997</v>
      </c>
      <c r="O78" s="3">
        <f t="shared" si="30"/>
        <v>15999.999999999998</v>
      </c>
      <c r="P78" s="3">
        <f t="shared" si="31"/>
        <v>0.39999999999999997</v>
      </c>
      <c r="R78">
        <f t="shared" si="41"/>
        <v>2800.0000000000005</v>
      </c>
      <c r="S78">
        <f t="shared" si="42"/>
        <v>4000</v>
      </c>
      <c r="T78">
        <f t="shared" si="28"/>
        <v>4800</v>
      </c>
      <c r="U78">
        <f t="shared" si="32"/>
        <v>4400</v>
      </c>
      <c r="V78">
        <f t="shared" si="33"/>
        <v>2800.0000000000005</v>
      </c>
      <c r="W78">
        <f t="shared" si="34"/>
        <v>3200</v>
      </c>
      <c r="X78">
        <f t="shared" si="35"/>
        <v>2400</v>
      </c>
      <c r="Y78">
        <f t="shared" si="36"/>
        <v>2800.0000000000005</v>
      </c>
      <c r="Z78">
        <f t="shared" si="37"/>
        <v>2400</v>
      </c>
      <c r="AA78">
        <f t="shared" si="38"/>
        <v>4000</v>
      </c>
      <c r="AB78">
        <f t="shared" si="39"/>
        <v>4000</v>
      </c>
      <c r="AC78">
        <f t="shared" si="40"/>
        <v>2400</v>
      </c>
    </row>
    <row r="79" spans="1:29" ht="14.4" x14ac:dyDescent="0.3">
      <c r="A79">
        <v>1134</v>
      </c>
      <c r="B79" t="s">
        <v>128</v>
      </c>
      <c r="C79" t="s">
        <v>129</v>
      </c>
      <c r="D79">
        <v>197</v>
      </c>
      <c r="E79" t="s">
        <v>146</v>
      </c>
      <c r="F79">
        <v>71</v>
      </c>
      <c r="G79" t="s">
        <v>9</v>
      </c>
      <c r="H79">
        <v>5</v>
      </c>
      <c r="I79" t="s">
        <v>20</v>
      </c>
      <c r="J79">
        <v>2023</v>
      </c>
      <c r="K79">
        <v>180000</v>
      </c>
      <c r="L79" s="3">
        <v>0.35</v>
      </c>
      <c r="M79" s="3">
        <v>0.6</v>
      </c>
      <c r="N79" s="3">
        <f t="shared" si="29"/>
        <v>0.25</v>
      </c>
      <c r="O79" s="3">
        <f t="shared" si="30"/>
        <v>45000</v>
      </c>
      <c r="P79" s="3">
        <f t="shared" si="31"/>
        <v>0.25</v>
      </c>
      <c r="R79">
        <f t="shared" si="41"/>
        <v>12600.000000000002</v>
      </c>
      <c r="S79">
        <f t="shared" si="42"/>
        <v>18000</v>
      </c>
      <c r="T79">
        <f t="shared" si="28"/>
        <v>21600</v>
      </c>
      <c r="U79">
        <f t="shared" si="32"/>
        <v>19800</v>
      </c>
      <c r="V79">
        <f t="shared" si="33"/>
        <v>12600.000000000002</v>
      </c>
      <c r="W79">
        <f t="shared" si="34"/>
        <v>14400</v>
      </c>
      <c r="X79">
        <f t="shared" si="35"/>
        <v>10800</v>
      </c>
      <c r="Y79">
        <f t="shared" si="36"/>
        <v>12600.000000000002</v>
      </c>
      <c r="Z79">
        <f t="shared" si="37"/>
        <v>10800</v>
      </c>
      <c r="AA79">
        <f t="shared" si="38"/>
        <v>18000</v>
      </c>
      <c r="AB79">
        <f t="shared" si="39"/>
        <v>18000</v>
      </c>
      <c r="AC79">
        <f t="shared" si="40"/>
        <v>10800</v>
      </c>
    </row>
    <row r="80" spans="1:29" ht="14.4" x14ac:dyDescent="0.3">
      <c r="A80">
        <v>1137</v>
      </c>
      <c r="C80" t="s">
        <v>131</v>
      </c>
      <c r="D80">
        <v>197</v>
      </c>
      <c r="E80" t="s">
        <v>146</v>
      </c>
      <c r="F80">
        <v>71</v>
      </c>
      <c r="G80" t="s">
        <v>9</v>
      </c>
      <c r="H80">
        <v>5</v>
      </c>
      <c r="I80" t="s">
        <v>20</v>
      </c>
      <c r="J80">
        <v>2023</v>
      </c>
      <c r="K80">
        <v>120000</v>
      </c>
      <c r="L80" s="3">
        <v>0.2</v>
      </c>
      <c r="M80" s="3">
        <v>0.6</v>
      </c>
      <c r="N80" s="3">
        <f t="shared" si="29"/>
        <v>0.39999999999999997</v>
      </c>
      <c r="O80" s="3">
        <f t="shared" si="30"/>
        <v>47999.999999999993</v>
      </c>
      <c r="P80" s="3">
        <f t="shared" si="31"/>
        <v>0.39999999999999997</v>
      </c>
      <c r="R80">
        <f t="shared" si="41"/>
        <v>8400</v>
      </c>
      <c r="S80">
        <f t="shared" si="42"/>
        <v>12000</v>
      </c>
      <c r="T80">
        <f t="shared" si="28"/>
        <v>14400</v>
      </c>
      <c r="U80">
        <f t="shared" si="32"/>
        <v>13200</v>
      </c>
      <c r="V80">
        <f t="shared" si="33"/>
        <v>8400</v>
      </c>
      <c r="W80">
        <f t="shared" si="34"/>
        <v>9600</v>
      </c>
      <c r="X80">
        <f t="shared" si="35"/>
        <v>7200</v>
      </c>
      <c r="Y80">
        <f t="shared" si="36"/>
        <v>8400</v>
      </c>
      <c r="Z80">
        <f t="shared" si="37"/>
        <v>7200</v>
      </c>
      <c r="AA80">
        <f t="shared" si="38"/>
        <v>12000</v>
      </c>
      <c r="AB80">
        <f t="shared" si="39"/>
        <v>12000</v>
      </c>
      <c r="AC80">
        <f t="shared" si="40"/>
        <v>7200</v>
      </c>
    </row>
    <row r="81" spans="1:29" ht="14.4" x14ac:dyDescent="0.3">
      <c r="A81">
        <v>1140</v>
      </c>
      <c r="C81" t="s">
        <v>132</v>
      </c>
      <c r="D81">
        <v>45</v>
      </c>
      <c r="E81" t="s">
        <v>10</v>
      </c>
      <c r="F81">
        <v>71</v>
      </c>
      <c r="G81" t="s">
        <v>9</v>
      </c>
      <c r="H81">
        <v>5</v>
      </c>
      <c r="I81" t="s">
        <v>20</v>
      </c>
      <c r="J81">
        <v>2023</v>
      </c>
      <c r="K81">
        <v>60000</v>
      </c>
      <c r="L81" s="3">
        <v>0.3</v>
      </c>
      <c r="M81" s="3">
        <v>0.6</v>
      </c>
      <c r="N81" s="3">
        <f t="shared" si="29"/>
        <v>0.3</v>
      </c>
      <c r="O81" s="3">
        <f t="shared" si="30"/>
        <v>18000</v>
      </c>
      <c r="P81" s="3">
        <f t="shared" si="31"/>
        <v>0.3</v>
      </c>
      <c r="R81">
        <f t="shared" si="41"/>
        <v>4200</v>
      </c>
      <c r="S81">
        <f t="shared" si="42"/>
        <v>6000</v>
      </c>
      <c r="T81">
        <f t="shared" ref="T81:T128" si="43">K81*12%</f>
        <v>7200</v>
      </c>
      <c r="U81">
        <f t="shared" si="32"/>
        <v>6600</v>
      </c>
      <c r="V81">
        <f t="shared" si="33"/>
        <v>4200</v>
      </c>
      <c r="W81">
        <f t="shared" si="34"/>
        <v>4800</v>
      </c>
      <c r="X81">
        <f t="shared" si="35"/>
        <v>3600</v>
      </c>
      <c r="Y81">
        <f t="shared" si="36"/>
        <v>4200</v>
      </c>
      <c r="Z81">
        <f t="shared" si="37"/>
        <v>3600</v>
      </c>
      <c r="AA81">
        <f t="shared" si="38"/>
        <v>6000</v>
      </c>
      <c r="AB81">
        <f t="shared" si="39"/>
        <v>6000</v>
      </c>
      <c r="AC81">
        <f t="shared" si="40"/>
        <v>3600</v>
      </c>
    </row>
    <row r="82" spans="1:29" ht="14.4" x14ac:dyDescent="0.3">
      <c r="A82">
        <v>1146</v>
      </c>
      <c r="B82" t="s">
        <v>90</v>
      </c>
      <c r="C82" t="s">
        <v>91</v>
      </c>
      <c r="D82">
        <v>197</v>
      </c>
      <c r="E82" t="s">
        <v>146</v>
      </c>
      <c r="F82">
        <v>71</v>
      </c>
      <c r="G82" t="s">
        <v>9</v>
      </c>
      <c r="H82">
        <v>3</v>
      </c>
      <c r="I82" t="s">
        <v>14</v>
      </c>
      <c r="J82">
        <v>2023</v>
      </c>
      <c r="K82">
        <v>1</v>
      </c>
      <c r="L82" s="3">
        <v>0.6</v>
      </c>
      <c r="M82" s="3">
        <v>0.6</v>
      </c>
      <c r="N82" s="3">
        <f t="shared" si="29"/>
        <v>0</v>
      </c>
      <c r="O82" s="3">
        <f t="shared" si="30"/>
        <v>0</v>
      </c>
      <c r="P82" s="3">
        <f t="shared" si="31"/>
        <v>0</v>
      </c>
      <c r="R82">
        <f t="shared" si="41"/>
        <v>7.0000000000000007E-2</v>
      </c>
      <c r="S82">
        <f t="shared" si="42"/>
        <v>0.1</v>
      </c>
      <c r="T82">
        <f t="shared" si="43"/>
        <v>0.12</v>
      </c>
      <c r="U82">
        <f t="shared" si="32"/>
        <v>0.11</v>
      </c>
      <c r="V82">
        <f t="shared" si="33"/>
        <v>7.0000000000000007E-2</v>
      </c>
      <c r="W82">
        <f t="shared" si="34"/>
        <v>0.08</v>
      </c>
      <c r="X82">
        <f t="shared" si="35"/>
        <v>0.06</v>
      </c>
      <c r="Y82">
        <f t="shared" si="36"/>
        <v>7.0000000000000007E-2</v>
      </c>
      <c r="Z82">
        <f t="shared" si="37"/>
        <v>0.06</v>
      </c>
      <c r="AA82">
        <f t="shared" si="38"/>
        <v>0.1</v>
      </c>
      <c r="AB82">
        <f t="shared" si="39"/>
        <v>0.1</v>
      </c>
      <c r="AC82">
        <f t="shared" si="40"/>
        <v>0.06</v>
      </c>
    </row>
    <row r="83" spans="1:29" ht="14.4" x14ac:dyDescent="0.3">
      <c r="A83">
        <v>1146</v>
      </c>
      <c r="B83" t="s">
        <v>90</v>
      </c>
      <c r="C83" t="s">
        <v>91</v>
      </c>
      <c r="D83">
        <v>197</v>
      </c>
      <c r="E83" t="s">
        <v>146</v>
      </c>
      <c r="F83">
        <v>71</v>
      </c>
      <c r="G83" t="s">
        <v>9</v>
      </c>
      <c r="H83">
        <v>5</v>
      </c>
      <c r="I83" t="s">
        <v>20</v>
      </c>
      <c r="J83">
        <v>2023</v>
      </c>
      <c r="K83">
        <v>50000</v>
      </c>
      <c r="L83" s="3">
        <v>0.3</v>
      </c>
      <c r="M83" s="3">
        <v>0.6</v>
      </c>
      <c r="N83" s="3">
        <f t="shared" si="29"/>
        <v>0.3</v>
      </c>
      <c r="O83" s="3">
        <f t="shared" si="30"/>
        <v>15000</v>
      </c>
      <c r="P83" s="3">
        <f t="shared" si="31"/>
        <v>0.3</v>
      </c>
      <c r="R83">
        <f t="shared" si="41"/>
        <v>3500.0000000000005</v>
      </c>
      <c r="S83">
        <f t="shared" si="42"/>
        <v>5000</v>
      </c>
      <c r="T83">
        <f t="shared" si="43"/>
        <v>6000</v>
      </c>
      <c r="U83">
        <f t="shared" si="32"/>
        <v>5500</v>
      </c>
      <c r="V83">
        <f t="shared" si="33"/>
        <v>3500.0000000000005</v>
      </c>
      <c r="W83">
        <f t="shared" si="34"/>
        <v>4000</v>
      </c>
      <c r="X83">
        <f t="shared" si="35"/>
        <v>3000</v>
      </c>
      <c r="Y83">
        <f t="shared" si="36"/>
        <v>3500.0000000000005</v>
      </c>
      <c r="Z83">
        <f t="shared" si="37"/>
        <v>3000</v>
      </c>
      <c r="AA83">
        <f t="shared" si="38"/>
        <v>5000</v>
      </c>
      <c r="AB83">
        <f t="shared" si="39"/>
        <v>5000</v>
      </c>
      <c r="AC83">
        <f t="shared" si="40"/>
        <v>3000</v>
      </c>
    </row>
    <row r="84" spans="1:29" ht="14.4" x14ac:dyDescent="0.3">
      <c r="A84">
        <v>1147</v>
      </c>
      <c r="B84" t="s">
        <v>92</v>
      </c>
      <c r="C84" t="s">
        <v>93</v>
      </c>
      <c r="D84">
        <v>197</v>
      </c>
      <c r="E84" t="s">
        <v>146</v>
      </c>
      <c r="F84">
        <v>71</v>
      </c>
      <c r="G84" t="s">
        <v>9</v>
      </c>
      <c r="H84">
        <v>3</v>
      </c>
      <c r="I84" t="s">
        <v>14</v>
      </c>
      <c r="J84">
        <v>2023</v>
      </c>
      <c r="K84">
        <v>70000</v>
      </c>
      <c r="L84" s="3">
        <v>0.55000000000000004</v>
      </c>
      <c r="M84" s="3">
        <v>0.6</v>
      </c>
      <c r="N84" s="3">
        <f t="shared" si="29"/>
        <v>4.9999999999999933E-2</v>
      </c>
      <c r="O84" s="3">
        <f t="shared" si="30"/>
        <v>3499.9999999999955</v>
      </c>
      <c r="P84" s="3">
        <f t="shared" si="31"/>
        <v>4.9999999999999933E-2</v>
      </c>
      <c r="R84">
        <v>0</v>
      </c>
      <c r="S84">
        <v>11900</v>
      </c>
      <c r="T84">
        <f t="shared" si="43"/>
        <v>8400</v>
      </c>
      <c r="U84">
        <f t="shared" si="32"/>
        <v>7700</v>
      </c>
      <c r="V84">
        <f t="shared" si="33"/>
        <v>4900.0000000000009</v>
      </c>
      <c r="W84">
        <f t="shared" si="34"/>
        <v>5600</v>
      </c>
      <c r="X84">
        <f t="shared" si="35"/>
        <v>4200</v>
      </c>
      <c r="Y84">
        <f t="shared" si="36"/>
        <v>4900.0000000000009</v>
      </c>
      <c r="Z84">
        <f t="shared" si="37"/>
        <v>4200</v>
      </c>
      <c r="AA84">
        <f t="shared" si="38"/>
        <v>7000</v>
      </c>
      <c r="AB84">
        <f t="shared" si="39"/>
        <v>7000</v>
      </c>
      <c r="AC84">
        <f t="shared" si="40"/>
        <v>4200</v>
      </c>
    </row>
    <row r="85" spans="1:29" ht="14.4" x14ac:dyDescent="0.3">
      <c r="A85">
        <v>1148</v>
      </c>
      <c r="B85" t="s">
        <v>94</v>
      </c>
      <c r="C85" t="s">
        <v>95</v>
      </c>
      <c r="D85">
        <v>197</v>
      </c>
      <c r="E85" t="s">
        <v>146</v>
      </c>
      <c r="F85">
        <v>71</v>
      </c>
      <c r="G85" t="s">
        <v>9</v>
      </c>
      <c r="H85">
        <v>3</v>
      </c>
      <c r="I85" t="s">
        <v>14</v>
      </c>
      <c r="J85">
        <v>2023</v>
      </c>
      <c r="K85">
        <v>1</v>
      </c>
      <c r="L85" s="3">
        <v>0.6</v>
      </c>
      <c r="M85" s="3">
        <v>0.6</v>
      </c>
      <c r="N85" s="3">
        <f t="shared" si="29"/>
        <v>0</v>
      </c>
      <c r="O85" s="3">
        <f t="shared" si="30"/>
        <v>0</v>
      </c>
      <c r="P85" s="3">
        <f t="shared" si="31"/>
        <v>0</v>
      </c>
      <c r="R85">
        <f>K85*7%</f>
        <v>7.0000000000000007E-2</v>
      </c>
      <c r="S85">
        <f>K85*10%</f>
        <v>0.1</v>
      </c>
      <c r="T85">
        <f t="shared" si="43"/>
        <v>0.12</v>
      </c>
      <c r="U85">
        <f t="shared" si="32"/>
        <v>0.11</v>
      </c>
      <c r="V85">
        <f t="shared" si="33"/>
        <v>7.0000000000000007E-2</v>
      </c>
      <c r="W85">
        <f t="shared" si="34"/>
        <v>0.08</v>
      </c>
      <c r="X85">
        <f t="shared" si="35"/>
        <v>0.06</v>
      </c>
      <c r="Y85">
        <f t="shared" si="36"/>
        <v>7.0000000000000007E-2</v>
      </c>
      <c r="Z85">
        <f t="shared" si="37"/>
        <v>0.06</v>
      </c>
      <c r="AA85">
        <f t="shared" si="38"/>
        <v>0.1</v>
      </c>
      <c r="AB85">
        <f t="shared" si="39"/>
        <v>0.1</v>
      </c>
      <c r="AC85">
        <f t="shared" si="40"/>
        <v>0.06</v>
      </c>
    </row>
    <row r="86" spans="1:29" ht="14.4" x14ac:dyDescent="0.3">
      <c r="A86">
        <v>1148</v>
      </c>
      <c r="B86" t="s">
        <v>94</v>
      </c>
      <c r="C86" t="s">
        <v>95</v>
      </c>
      <c r="D86">
        <v>197</v>
      </c>
      <c r="E86" t="s">
        <v>146</v>
      </c>
      <c r="F86">
        <v>71</v>
      </c>
      <c r="G86" t="s">
        <v>9</v>
      </c>
      <c r="H86">
        <v>5</v>
      </c>
      <c r="I86" t="s">
        <v>20</v>
      </c>
      <c r="J86">
        <v>2023</v>
      </c>
      <c r="K86">
        <v>50000</v>
      </c>
      <c r="L86" s="3">
        <v>0.35</v>
      </c>
      <c r="M86" s="3">
        <v>0.6</v>
      </c>
      <c r="N86" s="3">
        <f t="shared" si="29"/>
        <v>0.25</v>
      </c>
      <c r="O86" s="3">
        <f t="shared" si="30"/>
        <v>12500</v>
      </c>
      <c r="P86" s="3">
        <f t="shared" si="31"/>
        <v>0.25</v>
      </c>
      <c r="R86">
        <f>K86*7%</f>
        <v>3500.0000000000005</v>
      </c>
      <c r="S86">
        <f>K86*10%</f>
        <v>5000</v>
      </c>
      <c r="T86">
        <f t="shared" si="43"/>
        <v>6000</v>
      </c>
      <c r="U86">
        <f t="shared" si="32"/>
        <v>5500</v>
      </c>
      <c r="V86">
        <f t="shared" si="33"/>
        <v>3500.0000000000005</v>
      </c>
      <c r="W86">
        <f t="shared" si="34"/>
        <v>4000</v>
      </c>
      <c r="X86">
        <f t="shared" si="35"/>
        <v>3000</v>
      </c>
      <c r="Y86">
        <f t="shared" si="36"/>
        <v>3500.0000000000005</v>
      </c>
      <c r="Z86">
        <f t="shared" si="37"/>
        <v>3000</v>
      </c>
      <c r="AA86">
        <f t="shared" si="38"/>
        <v>5000</v>
      </c>
      <c r="AB86">
        <f t="shared" si="39"/>
        <v>5000</v>
      </c>
      <c r="AC86">
        <f t="shared" si="40"/>
        <v>3000</v>
      </c>
    </row>
    <row r="87" spans="1:29" ht="14.4" x14ac:dyDescent="0.3">
      <c r="A87">
        <v>1153</v>
      </c>
      <c r="B87" t="s">
        <v>96</v>
      </c>
      <c r="C87" t="s">
        <v>97</v>
      </c>
      <c r="D87">
        <v>197</v>
      </c>
      <c r="E87" t="s">
        <v>146</v>
      </c>
      <c r="F87">
        <v>71</v>
      </c>
      <c r="G87" t="s">
        <v>9</v>
      </c>
      <c r="H87">
        <v>3</v>
      </c>
      <c r="I87" t="s">
        <v>14</v>
      </c>
      <c r="J87">
        <v>2023</v>
      </c>
      <c r="K87">
        <v>1</v>
      </c>
      <c r="L87" s="3">
        <v>0.6</v>
      </c>
      <c r="M87" s="3">
        <v>0.6</v>
      </c>
      <c r="N87" s="3">
        <f t="shared" si="29"/>
        <v>0</v>
      </c>
      <c r="O87" s="3">
        <f t="shared" si="30"/>
        <v>0</v>
      </c>
      <c r="P87" s="3">
        <f t="shared" si="31"/>
        <v>0</v>
      </c>
      <c r="R87">
        <f>K87*7%</f>
        <v>7.0000000000000007E-2</v>
      </c>
      <c r="S87">
        <f>K87*10%</f>
        <v>0.1</v>
      </c>
      <c r="T87">
        <f t="shared" si="43"/>
        <v>0.12</v>
      </c>
      <c r="U87">
        <f t="shared" si="32"/>
        <v>0.11</v>
      </c>
      <c r="V87">
        <f t="shared" si="33"/>
        <v>7.0000000000000007E-2</v>
      </c>
      <c r="W87">
        <f t="shared" si="34"/>
        <v>0.08</v>
      </c>
      <c r="X87">
        <f t="shared" si="35"/>
        <v>0.06</v>
      </c>
      <c r="Y87">
        <f t="shared" si="36"/>
        <v>7.0000000000000007E-2</v>
      </c>
      <c r="Z87">
        <f t="shared" si="37"/>
        <v>0.06</v>
      </c>
      <c r="AA87">
        <f t="shared" si="38"/>
        <v>0.1</v>
      </c>
      <c r="AB87">
        <f t="shared" si="39"/>
        <v>0.1</v>
      </c>
      <c r="AC87">
        <f t="shared" si="40"/>
        <v>0.06</v>
      </c>
    </row>
    <row r="88" spans="1:29" ht="14.4" x14ac:dyDescent="0.3">
      <c r="A88">
        <v>1153</v>
      </c>
      <c r="B88" t="s">
        <v>96</v>
      </c>
      <c r="C88" t="s">
        <v>97</v>
      </c>
      <c r="D88">
        <v>197</v>
      </c>
      <c r="E88" t="s">
        <v>146</v>
      </c>
      <c r="F88">
        <v>71</v>
      </c>
      <c r="G88" t="s">
        <v>9</v>
      </c>
      <c r="H88">
        <v>1</v>
      </c>
      <c r="I88" t="s">
        <v>18</v>
      </c>
      <c r="J88">
        <v>2023</v>
      </c>
      <c r="K88">
        <v>1</v>
      </c>
      <c r="L88" s="3">
        <v>0.6</v>
      </c>
      <c r="M88" s="3">
        <v>0.6</v>
      </c>
      <c r="N88" s="3">
        <f t="shared" si="29"/>
        <v>0</v>
      </c>
      <c r="O88" s="3">
        <f t="shared" si="30"/>
        <v>0</v>
      </c>
      <c r="P88" s="3">
        <f t="shared" si="31"/>
        <v>0</v>
      </c>
      <c r="R88">
        <f>K88*7%</f>
        <v>7.0000000000000007E-2</v>
      </c>
      <c r="S88">
        <f>K88*10%</f>
        <v>0.1</v>
      </c>
      <c r="T88">
        <f t="shared" si="43"/>
        <v>0.12</v>
      </c>
      <c r="U88">
        <f t="shared" si="32"/>
        <v>0.11</v>
      </c>
      <c r="V88">
        <f t="shared" si="33"/>
        <v>7.0000000000000007E-2</v>
      </c>
      <c r="W88">
        <f t="shared" si="34"/>
        <v>0.08</v>
      </c>
      <c r="X88">
        <f t="shared" si="35"/>
        <v>0.06</v>
      </c>
      <c r="Y88">
        <f t="shared" si="36"/>
        <v>7.0000000000000007E-2</v>
      </c>
      <c r="Z88">
        <f t="shared" si="37"/>
        <v>0.06</v>
      </c>
      <c r="AA88">
        <f t="shared" si="38"/>
        <v>0.1</v>
      </c>
      <c r="AB88">
        <f t="shared" si="39"/>
        <v>0.1</v>
      </c>
      <c r="AC88">
        <f t="shared" si="40"/>
        <v>0.06</v>
      </c>
    </row>
    <row r="89" spans="1:29" ht="14.4" x14ac:dyDescent="0.3">
      <c r="A89">
        <v>1160</v>
      </c>
      <c r="B89" t="s">
        <v>98</v>
      </c>
      <c r="C89" t="s">
        <v>99</v>
      </c>
      <c r="D89">
        <v>197</v>
      </c>
      <c r="E89" t="s">
        <v>146</v>
      </c>
      <c r="F89">
        <v>71</v>
      </c>
      <c r="G89" t="s">
        <v>9</v>
      </c>
      <c r="H89">
        <v>5</v>
      </c>
      <c r="I89" t="s">
        <v>20</v>
      </c>
      <c r="J89">
        <v>2023</v>
      </c>
      <c r="K89">
        <v>40000</v>
      </c>
      <c r="L89" s="3">
        <v>0.35</v>
      </c>
      <c r="M89" s="3">
        <v>0.6</v>
      </c>
      <c r="N89" s="3">
        <f t="shared" si="29"/>
        <v>0.25</v>
      </c>
      <c r="O89" s="3">
        <f t="shared" si="30"/>
        <v>10000</v>
      </c>
      <c r="P89" s="3">
        <f t="shared" si="31"/>
        <v>0.25</v>
      </c>
      <c r="R89">
        <f>K89*7%</f>
        <v>2800.0000000000005</v>
      </c>
      <c r="S89">
        <f>K89*10%</f>
        <v>4000</v>
      </c>
      <c r="T89">
        <f t="shared" si="43"/>
        <v>4800</v>
      </c>
      <c r="U89">
        <f t="shared" si="32"/>
        <v>4400</v>
      </c>
      <c r="V89">
        <f t="shared" si="33"/>
        <v>2800.0000000000005</v>
      </c>
      <c r="W89">
        <f t="shared" si="34"/>
        <v>3200</v>
      </c>
      <c r="X89">
        <f t="shared" si="35"/>
        <v>2400</v>
      </c>
      <c r="Y89">
        <f t="shared" si="36"/>
        <v>2800.0000000000005</v>
      </c>
      <c r="Z89">
        <f t="shared" si="37"/>
        <v>2400</v>
      </c>
      <c r="AA89">
        <f t="shared" si="38"/>
        <v>4000</v>
      </c>
      <c r="AB89">
        <f t="shared" si="39"/>
        <v>4000</v>
      </c>
      <c r="AC89">
        <f t="shared" si="40"/>
        <v>2400</v>
      </c>
    </row>
    <row r="90" spans="1:29" ht="14.4" x14ac:dyDescent="0.3">
      <c r="A90">
        <v>1164</v>
      </c>
      <c r="C90" t="s">
        <v>118</v>
      </c>
      <c r="D90">
        <v>181</v>
      </c>
      <c r="E90" t="s">
        <v>23</v>
      </c>
      <c r="F90">
        <v>71</v>
      </c>
      <c r="G90" t="s">
        <v>9</v>
      </c>
      <c r="H90">
        <v>1</v>
      </c>
      <c r="I90" t="s">
        <v>18</v>
      </c>
      <c r="J90">
        <v>2023</v>
      </c>
      <c r="K90">
        <v>80000</v>
      </c>
      <c r="L90" s="3">
        <v>0.5</v>
      </c>
      <c r="M90" s="3">
        <v>0.6</v>
      </c>
      <c r="N90" s="3">
        <f t="shared" si="29"/>
        <v>9.9999999999999978E-2</v>
      </c>
      <c r="O90" s="3">
        <f t="shared" si="30"/>
        <v>7999.9999999999982</v>
      </c>
      <c r="P90" s="3">
        <f t="shared" si="31"/>
        <v>9.9999999999999978E-2</v>
      </c>
      <c r="R90">
        <v>0</v>
      </c>
      <c r="S90">
        <v>13600</v>
      </c>
      <c r="T90">
        <f t="shared" si="43"/>
        <v>9600</v>
      </c>
      <c r="U90">
        <f t="shared" si="32"/>
        <v>8800</v>
      </c>
      <c r="V90">
        <f t="shared" si="33"/>
        <v>5600.0000000000009</v>
      </c>
      <c r="W90">
        <f t="shared" si="34"/>
        <v>6400</v>
      </c>
      <c r="X90">
        <f t="shared" si="35"/>
        <v>4800</v>
      </c>
      <c r="Y90">
        <f t="shared" si="36"/>
        <v>5600.0000000000009</v>
      </c>
      <c r="Z90">
        <f t="shared" si="37"/>
        <v>4800</v>
      </c>
      <c r="AA90">
        <f t="shared" si="38"/>
        <v>8000</v>
      </c>
      <c r="AB90">
        <f t="shared" si="39"/>
        <v>8000</v>
      </c>
      <c r="AC90">
        <f t="shared" si="40"/>
        <v>4800</v>
      </c>
    </row>
    <row r="91" spans="1:29" ht="14.4" x14ac:dyDescent="0.3">
      <c r="A91">
        <v>1166</v>
      </c>
      <c r="B91" t="s">
        <v>78</v>
      </c>
      <c r="C91" t="s">
        <v>79</v>
      </c>
      <c r="D91">
        <v>182</v>
      </c>
      <c r="E91" t="s">
        <v>145</v>
      </c>
      <c r="F91">
        <v>71</v>
      </c>
      <c r="G91" t="s">
        <v>9</v>
      </c>
      <c r="H91">
        <v>3</v>
      </c>
      <c r="I91" t="s">
        <v>14</v>
      </c>
      <c r="J91">
        <v>2023</v>
      </c>
      <c r="K91">
        <v>240000</v>
      </c>
      <c r="L91" s="3">
        <v>0.55000000000000004</v>
      </c>
      <c r="M91" s="3">
        <v>0.6</v>
      </c>
      <c r="N91" s="3">
        <f t="shared" si="29"/>
        <v>4.9999999999999933E-2</v>
      </c>
      <c r="O91" s="3">
        <f t="shared" si="30"/>
        <v>11999.999999999984</v>
      </c>
      <c r="P91" s="3">
        <f t="shared" si="31"/>
        <v>4.9999999999999933E-2</v>
      </c>
      <c r="R91">
        <f>K91*7%</f>
        <v>16800</v>
      </c>
      <c r="S91">
        <f>K91*10%</f>
        <v>24000</v>
      </c>
      <c r="T91">
        <f t="shared" si="43"/>
        <v>28800</v>
      </c>
      <c r="U91">
        <f t="shared" si="32"/>
        <v>26400</v>
      </c>
      <c r="V91">
        <f t="shared" si="33"/>
        <v>16800</v>
      </c>
      <c r="W91">
        <f t="shared" si="34"/>
        <v>19200</v>
      </c>
      <c r="X91">
        <f t="shared" si="35"/>
        <v>14400</v>
      </c>
      <c r="Y91">
        <f t="shared" si="36"/>
        <v>16800</v>
      </c>
      <c r="Z91">
        <f t="shared" si="37"/>
        <v>14400</v>
      </c>
      <c r="AA91">
        <f t="shared" si="38"/>
        <v>24000</v>
      </c>
      <c r="AB91">
        <f t="shared" si="39"/>
        <v>24000</v>
      </c>
      <c r="AC91">
        <f t="shared" si="40"/>
        <v>14400</v>
      </c>
    </row>
    <row r="92" spans="1:29" ht="14.4" x14ac:dyDescent="0.3">
      <c r="A92">
        <v>1166</v>
      </c>
      <c r="B92" t="s">
        <v>78</v>
      </c>
      <c r="C92" t="s">
        <v>79</v>
      </c>
      <c r="D92">
        <v>181</v>
      </c>
      <c r="E92" t="s">
        <v>23</v>
      </c>
      <c r="F92">
        <v>71</v>
      </c>
      <c r="G92" t="s">
        <v>9</v>
      </c>
      <c r="H92">
        <v>1</v>
      </c>
      <c r="I92" t="s">
        <v>18</v>
      </c>
      <c r="J92">
        <v>2023</v>
      </c>
      <c r="K92">
        <v>260000</v>
      </c>
      <c r="L92" s="3">
        <v>0.55000000000000004</v>
      </c>
      <c r="M92" s="3">
        <v>0.6</v>
      </c>
      <c r="N92" s="3">
        <f t="shared" si="29"/>
        <v>4.9999999999999933E-2</v>
      </c>
      <c r="O92" s="3">
        <f t="shared" si="30"/>
        <v>12999.999999999982</v>
      </c>
      <c r="P92" s="3">
        <f t="shared" si="31"/>
        <v>4.9999999999999933E-2</v>
      </c>
      <c r="R92">
        <v>0</v>
      </c>
      <c r="S92">
        <v>44200</v>
      </c>
      <c r="T92">
        <f t="shared" si="43"/>
        <v>31200</v>
      </c>
      <c r="U92">
        <f t="shared" si="32"/>
        <v>28600</v>
      </c>
      <c r="V92">
        <f t="shared" si="33"/>
        <v>18200</v>
      </c>
      <c r="W92">
        <f t="shared" si="34"/>
        <v>20800</v>
      </c>
      <c r="X92">
        <f t="shared" si="35"/>
        <v>15600</v>
      </c>
      <c r="Y92">
        <f t="shared" si="36"/>
        <v>18200</v>
      </c>
      <c r="Z92">
        <f t="shared" si="37"/>
        <v>15600</v>
      </c>
      <c r="AA92">
        <f t="shared" si="38"/>
        <v>26000</v>
      </c>
      <c r="AB92">
        <f t="shared" si="39"/>
        <v>26000</v>
      </c>
      <c r="AC92">
        <f t="shared" si="40"/>
        <v>15600</v>
      </c>
    </row>
    <row r="93" spans="1:29" ht="14.4" x14ac:dyDescent="0.3">
      <c r="A93">
        <v>1170</v>
      </c>
      <c r="B93" t="s">
        <v>80</v>
      </c>
      <c r="C93" t="s">
        <v>81</v>
      </c>
      <c r="D93">
        <v>182</v>
      </c>
      <c r="E93" t="s">
        <v>40</v>
      </c>
      <c r="F93">
        <v>71</v>
      </c>
      <c r="G93" t="s">
        <v>9</v>
      </c>
      <c r="H93">
        <v>3</v>
      </c>
      <c r="I93" t="s">
        <v>14</v>
      </c>
      <c r="J93">
        <v>2023</v>
      </c>
      <c r="K93">
        <v>125000</v>
      </c>
      <c r="L93" s="3">
        <v>0.5</v>
      </c>
      <c r="M93" s="3">
        <v>0.6</v>
      </c>
      <c r="N93" s="3">
        <f t="shared" si="29"/>
        <v>9.9999999999999978E-2</v>
      </c>
      <c r="O93" s="3">
        <f t="shared" si="30"/>
        <v>12499.999999999996</v>
      </c>
      <c r="P93" s="3">
        <f t="shared" si="31"/>
        <v>9.9999999999999978E-2</v>
      </c>
      <c r="R93">
        <v>0</v>
      </c>
      <c r="S93">
        <v>23750</v>
      </c>
      <c r="T93">
        <f t="shared" si="43"/>
        <v>15000</v>
      </c>
      <c r="U93">
        <f t="shared" si="32"/>
        <v>13750</v>
      </c>
      <c r="V93">
        <f t="shared" si="33"/>
        <v>8750</v>
      </c>
      <c r="W93">
        <f t="shared" si="34"/>
        <v>10000</v>
      </c>
      <c r="X93">
        <f t="shared" si="35"/>
        <v>7500</v>
      </c>
      <c r="Y93">
        <f t="shared" si="36"/>
        <v>8750</v>
      </c>
      <c r="Z93">
        <f t="shared" si="37"/>
        <v>7500</v>
      </c>
      <c r="AA93">
        <f t="shared" si="38"/>
        <v>12500</v>
      </c>
      <c r="AB93">
        <f t="shared" si="39"/>
        <v>12500</v>
      </c>
      <c r="AC93">
        <f t="shared" si="40"/>
        <v>7500</v>
      </c>
    </row>
    <row r="94" spans="1:29" ht="14.4" x14ac:dyDescent="0.3">
      <c r="A94">
        <v>1170</v>
      </c>
      <c r="B94" t="s">
        <v>80</v>
      </c>
      <c r="C94" t="s">
        <v>81</v>
      </c>
      <c r="D94">
        <v>182</v>
      </c>
      <c r="E94" t="s">
        <v>40</v>
      </c>
      <c r="F94">
        <v>71</v>
      </c>
      <c r="G94" t="s">
        <v>9</v>
      </c>
      <c r="H94">
        <v>1</v>
      </c>
      <c r="I94" t="s">
        <v>18</v>
      </c>
      <c r="J94">
        <v>2023</v>
      </c>
      <c r="K94">
        <v>125000</v>
      </c>
      <c r="L94" s="3">
        <v>0.5</v>
      </c>
      <c r="M94" s="3">
        <v>0.6</v>
      </c>
      <c r="N94" s="3">
        <f t="shared" si="29"/>
        <v>9.9999999999999978E-2</v>
      </c>
      <c r="O94" s="3">
        <f t="shared" si="30"/>
        <v>12499.999999999996</v>
      </c>
      <c r="P94" s="3">
        <f t="shared" si="31"/>
        <v>9.9999999999999978E-2</v>
      </c>
      <c r="R94">
        <v>0</v>
      </c>
      <c r="S94">
        <v>21250</v>
      </c>
      <c r="T94">
        <f t="shared" si="43"/>
        <v>15000</v>
      </c>
      <c r="U94">
        <f t="shared" si="32"/>
        <v>13750</v>
      </c>
      <c r="V94">
        <f t="shared" si="33"/>
        <v>8750</v>
      </c>
      <c r="W94">
        <f t="shared" si="34"/>
        <v>10000</v>
      </c>
      <c r="X94">
        <f t="shared" si="35"/>
        <v>7500</v>
      </c>
      <c r="Y94">
        <f t="shared" si="36"/>
        <v>8750</v>
      </c>
      <c r="Z94">
        <f t="shared" si="37"/>
        <v>7500</v>
      </c>
      <c r="AA94">
        <f t="shared" si="38"/>
        <v>12500</v>
      </c>
      <c r="AB94">
        <f t="shared" si="39"/>
        <v>12500</v>
      </c>
      <c r="AC94">
        <f t="shared" si="40"/>
        <v>7500</v>
      </c>
    </row>
    <row r="95" spans="1:29" ht="14.4" x14ac:dyDescent="0.3">
      <c r="A95">
        <v>1204</v>
      </c>
      <c r="B95" t="s">
        <v>107</v>
      </c>
      <c r="C95" t="s">
        <v>108</v>
      </c>
      <c r="D95">
        <v>197</v>
      </c>
      <c r="E95" t="s">
        <v>146</v>
      </c>
      <c r="F95">
        <v>71</v>
      </c>
      <c r="G95" t="s">
        <v>9</v>
      </c>
      <c r="H95">
        <v>3</v>
      </c>
      <c r="I95" t="s">
        <v>14</v>
      </c>
      <c r="J95">
        <v>2023</v>
      </c>
      <c r="K95">
        <v>20000</v>
      </c>
      <c r="L95" s="3">
        <v>0.5</v>
      </c>
      <c r="M95" s="3">
        <v>0.6</v>
      </c>
      <c r="N95" s="3">
        <f t="shared" si="29"/>
        <v>9.9999999999999978E-2</v>
      </c>
      <c r="O95" s="3">
        <f t="shared" si="30"/>
        <v>1999.9999999999995</v>
      </c>
      <c r="P95" s="3">
        <f t="shared" si="31"/>
        <v>9.9999999999999978E-2</v>
      </c>
      <c r="R95">
        <v>0</v>
      </c>
      <c r="S95">
        <v>3400</v>
      </c>
      <c r="T95">
        <f t="shared" si="43"/>
        <v>2400</v>
      </c>
      <c r="U95">
        <f t="shared" si="32"/>
        <v>2200</v>
      </c>
      <c r="V95">
        <f t="shared" si="33"/>
        <v>1400.0000000000002</v>
      </c>
      <c r="W95">
        <f t="shared" si="34"/>
        <v>1600</v>
      </c>
      <c r="X95">
        <f t="shared" si="35"/>
        <v>1200</v>
      </c>
      <c r="Y95">
        <f t="shared" si="36"/>
        <v>1400.0000000000002</v>
      </c>
      <c r="Z95">
        <f t="shared" si="37"/>
        <v>1200</v>
      </c>
      <c r="AA95">
        <f t="shared" si="38"/>
        <v>2000</v>
      </c>
      <c r="AB95">
        <f t="shared" si="39"/>
        <v>2000</v>
      </c>
      <c r="AC95">
        <f t="shared" si="40"/>
        <v>1200</v>
      </c>
    </row>
    <row r="96" spans="1:29" ht="14.4" x14ac:dyDescent="0.3">
      <c r="A96">
        <v>1206</v>
      </c>
      <c r="B96" t="s">
        <v>111</v>
      </c>
      <c r="C96" t="s">
        <v>112</v>
      </c>
      <c r="D96">
        <v>197</v>
      </c>
      <c r="E96" t="s">
        <v>146</v>
      </c>
      <c r="F96">
        <v>71</v>
      </c>
      <c r="G96" t="s">
        <v>9</v>
      </c>
      <c r="H96">
        <v>3</v>
      </c>
      <c r="I96" t="s">
        <v>14</v>
      </c>
      <c r="J96">
        <v>2023</v>
      </c>
      <c r="K96">
        <v>60000</v>
      </c>
      <c r="L96" s="3">
        <v>0.55000000000000004</v>
      </c>
      <c r="M96" s="3">
        <v>0.6</v>
      </c>
      <c r="N96" s="3">
        <f t="shared" si="29"/>
        <v>4.9999999999999933E-2</v>
      </c>
      <c r="O96" s="3">
        <f t="shared" si="30"/>
        <v>2999.9999999999959</v>
      </c>
      <c r="P96" s="3">
        <f t="shared" si="31"/>
        <v>4.9999999999999933E-2</v>
      </c>
      <c r="R96">
        <v>0</v>
      </c>
      <c r="S96">
        <v>10200</v>
      </c>
      <c r="T96">
        <f t="shared" si="43"/>
        <v>7200</v>
      </c>
      <c r="U96">
        <f t="shared" si="32"/>
        <v>6600</v>
      </c>
      <c r="V96">
        <f t="shared" si="33"/>
        <v>4200</v>
      </c>
      <c r="W96">
        <f t="shared" si="34"/>
        <v>4800</v>
      </c>
      <c r="X96">
        <f t="shared" si="35"/>
        <v>3600</v>
      </c>
      <c r="Y96">
        <f t="shared" si="36"/>
        <v>4200</v>
      </c>
      <c r="Z96">
        <f t="shared" si="37"/>
        <v>3600</v>
      </c>
      <c r="AA96">
        <f t="shared" si="38"/>
        <v>6000</v>
      </c>
      <c r="AB96">
        <f t="shared" si="39"/>
        <v>6000</v>
      </c>
      <c r="AC96">
        <f t="shared" si="40"/>
        <v>3600</v>
      </c>
    </row>
    <row r="97" spans="1:29" ht="14.4" x14ac:dyDescent="0.3">
      <c r="A97">
        <v>1206</v>
      </c>
      <c r="B97" t="s">
        <v>111</v>
      </c>
      <c r="C97" t="s">
        <v>112</v>
      </c>
      <c r="D97">
        <v>197</v>
      </c>
      <c r="E97" t="s">
        <v>146</v>
      </c>
      <c r="F97">
        <v>71</v>
      </c>
      <c r="G97" t="s">
        <v>9</v>
      </c>
      <c r="H97">
        <v>1</v>
      </c>
      <c r="I97" t="s">
        <v>18</v>
      </c>
      <c r="J97">
        <v>2023</v>
      </c>
      <c r="K97">
        <v>40000</v>
      </c>
      <c r="L97" s="3">
        <v>0.55000000000000004</v>
      </c>
      <c r="M97" s="3">
        <v>0.6</v>
      </c>
      <c r="N97" s="3">
        <f t="shared" si="29"/>
        <v>4.9999999999999933E-2</v>
      </c>
      <c r="O97" s="3">
        <f t="shared" si="30"/>
        <v>1999.9999999999973</v>
      </c>
      <c r="P97" s="3">
        <f t="shared" si="31"/>
        <v>4.9999999999999933E-2</v>
      </c>
      <c r="R97">
        <v>0</v>
      </c>
      <c r="S97">
        <v>6800</v>
      </c>
      <c r="T97">
        <f t="shared" si="43"/>
        <v>4800</v>
      </c>
      <c r="U97">
        <f t="shared" si="32"/>
        <v>4400</v>
      </c>
      <c r="V97">
        <f t="shared" si="33"/>
        <v>2800.0000000000005</v>
      </c>
      <c r="W97">
        <f t="shared" si="34"/>
        <v>3200</v>
      </c>
      <c r="X97">
        <f t="shared" si="35"/>
        <v>2400</v>
      </c>
      <c r="Y97">
        <f t="shared" si="36"/>
        <v>2800.0000000000005</v>
      </c>
      <c r="Z97">
        <f t="shared" si="37"/>
        <v>2400</v>
      </c>
      <c r="AA97">
        <f t="shared" si="38"/>
        <v>4000</v>
      </c>
      <c r="AB97">
        <f t="shared" si="39"/>
        <v>4000</v>
      </c>
      <c r="AC97">
        <f t="shared" si="40"/>
        <v>2400</v>
      </c>
    </row>
    <row r="98" spans="1:29" ht="14.4" x14ac:dyDescent="0.3">
      <c r="A98">
        <v>1222</v>
      </c>
      <c r="B98" t="s">
        <v>113</v>
      </c>
      <c r="C98" t="s">
        <v>114</v>
      </c>
      <c r="D98">
        <v>45</v>
      </c>
      <c r="E98" t="s">
        <v>10</v>
      </c>
      <c r="F98">
        <v>71</v>
      </c>
      <c r="G98" t="s">
        <v>9</v>
      </c>
      <c r="H98">
        <v>3</v>
      </c>
      <c r="I98" t="s">
        <v>14</v>
      </c>
      <c r="J98">
        <v>2023</v>
      </c>
      <c r="K98">
        <v>75000</v>
      </c>
      <c r="L98" s="3">
        <v>0.4</v>
      </c>
      <c r="M98" s="3">
        <v>0.6</v>
      </c>
      <c r="N98" s="3">
        <f t="shared" ref="N98:N129" si="44">M98-L98</f>
        <v>0.19999999999999996</v>
      </c>
      <c r="O98" s="3">
        <f t="shared" ref="O98:O129" si="45">N98*K98</f>
        <v>14999.999999999996</v>
      </c>
      <c r="P98" s="3">
        <f t="shared" ref="P98:P129" si="46">O98/K98</f>
        <v>0.19999999999999996</v>
      </c>
      <c r="R98">
        <v>0</v>
      </c>
      <c r="S98">
        <v>12250</v>
      </c>
      <c r="T98">
        <f t="shared" si="43"/>
        <v>9000</v>
      </c>
      <c r="U98">
        <f t="shared" si="32"/>
        <v>8250</v>
      </c>
      <c r="V98">
        <f t="shared" si="33"/>
        <v>5250.0000000000009</v>
      </c>
      <c r="W98">
        <f t="shared" si="34"/>
        <v>6000</v>
      </c>
      <c r="X98">
        <f t="shared" si="35"/>
        <v>4500</v>
      </c>
      <c r="Y98">
        <f t="shared" si="36"/>
        <v>5250.0000000000009</v>
      </c>
      <c r="Z98">
        <f t="shared" si="37"/>
        <v>4500</v>
      </c>
      <c r="AA98">
        <f t="shared" si="38"/>
        <v>7500</v>
      </c>
      <c r="AB98">
        <f t="shared" si="39"/>
        <v>7500</v>
      </c>
      <c r="AC98">
        <f t="shared" si="40"/>
        <v>4500</v>
      </c>
    </row>
    <row r="99" spans="1:29" ht="19.95" customHeight="1" x14ac:dyDescent="0.3">
      <c r="A99">
        <v>1222</v>
      </c>
      <c r="B99" t="s">
        <v>113</v>
      </c>
      <c r="C99" t="s">
        <v>114</v>
      </c>
      <c r="D99">
        <v>45</v>
      </c>
      <c r="E99" t="s">
        <v>10</v>
      </c>
      <c r="F99">
        <v>71</v>
      </c>
      <c r="G99" t="s">
        <v>9</v>
      </c>
      <c r="H99">
        <v>1</v>
      </c>
      <c r="I99" t="s">
        <v>18</v>
      </c>
      <c r="J99">
        <v>2023</v>
      </c>
      <c r="K99">
        <v>40000</v>
      </c>
      <c r="L99" s="3">
        <v>0.4</v>
      </c>
      <c r="M99" s="3">
        <v>0.6</v>
      </c>
      <c r="N99" s="3">
        <f t="shared" si="44"/>
        <v>0.19999999999999996</v>
      </c>
      <c r="O99" s="3">
        <f t="shared" si="45"/>
        <v>7999.9999999999982</v>
      </c>
      <c r="P99" s="3">
        <f t="shared" si="46"/>
        <v>0.19999999999999996</v>
      </c>
      <c r="R99">
        <v>0</v>
      </c>
      <c r="S99">
        <v>6800</v>
      </c>
      <c r="T99">
        <f t="shared" si="43"/>
        <v>4800</v>
      </c>
      <c r="U99">
        <f t="shared" si="32"/>
        <v>4400</v>
      </c>
      <c r="V99">
        <f t="shared" si="33"/>
        <v>2800.0000000000005</v>
      </c>
      <c r="W99">
        <f t="shared" si="34"/>
        <v>3200</v>
      </c>
      <c r="X99">
        <f t="shared" si="35"/>
        <v>2400</v>
      </c>
      <c r="Y99">
        <f t="shared" si="36"/>
        <v>2800.0000000000005</v>
      </c>
      <c r="Z99">
        <f t="shared" si="37"/>
        <v>2400</v>
      </c>
      <c r="AA99">
        <f t="shared" si="38"/>
        <v>4000</v>
      </c>
      <c r="AB99">
        <f t="shared" si="39"/>
        <v>4000</v>
      </c>
      <c r="AC99">
        <f t="shared" si="40"/>
        <v>2400</v>
      </c>
    </row>
    <row r="100" spans="1:29" ht="19.95" customHeight="1" x14ac:dyDescent="0.3">
      <c r="A100" s="5">
        <v>1290</v>
      </c>
      <c r="C100" t="s">
        <v>147</v>
      </c>
      <c r="D100">
        <v>197</v>
      </c>
      <c r="E100" t="s">
        <v>146</v>
      </c>
      <c r="F100">
        <v>71</v>
      </c>
      <c r="G100" t="s">
        <v>9</v>
      </c>
      <c r="H100">
        <v>5</v>
      </c>
      <c r="I100" t="s">
        <v>20</v>
      </c>
      <c r="J100">
        <v>2023</v>
      </c>
      <c r="K100">
        <v>70000</v>
      </c>
      <c r="L100" s="3">
        <v>0.35</v>
      </c>
      <c r="M100" s="3">
        <v>0.6</v>
      </c>
      <c r="N100" s="3">
        <f t="shared" si="44"/>
        <v>0.25</v>
      </c>
      <c r="O100" s="3">
        <f t="shared" si="45"/>
        <v>17500</v>
      </c>
      <c r="P100" s="3">
        <f t="shared" si="46"/>
        <v>0.25</v>
      </c>
      <c r="R100">
        <f t="shared" ref="R100" si="47">K100*7%</f>
        <v>4900.0000000000009</v>
      </c>
      <c r="S100">
        <f t="shared" ref="S100" si="48">K100*10%</f>
        <v>7000</v>
      </c>
      <c r="T100">
        <f t="shared" si="43"/>
        <v>8400</v>
      </c>
      <c r="U100">
        <f t="shared" si="32"/>
        <v>7700</v>
      </c>
      <c r="V100">
        <f t="shared" si="33"/>
        <v>4900.0000000000009</v>
      </c>
      <c r="W100">
        <f t="shared" si="34"/>
        <v>5600</v>
      </c>
      <c r="X100">
        <f t="shared" si="35"/>
        <v>4200</v>
      </c>
      <c r="Y100">
        <f t="shared" si="36"/>
        <v>4900.0000000000009</v>
      </c>
      <c r="Z100">
        <f t="shared" si="37"/>
        <v>4200</v>
      </c>
      <c r="AA100">
        <f t="shared" si="38"/>
        <v>7000</v>
      </c>
      <c r="AB100">
        <f t="shared" si="39"/>
        <v>7000</v>
      </c>
      <c r="AC100">
        <f t="shared" si="40"/>
        <v>4200</v>
      </c>
    </row>
    <row r="101" spans="1:29" ht="19.95" customHeight="1" x14ac:dyDescent="0.3">
      <c r="A101" s="5">
        <v>1291</v>
      </c>
      <c r="C101" t="s">
        <v>150</v>
      </c>
      <c r="D101">
        <v>196</v>
      </c>
      <c r="E101" t="s">
        <v>148</v>
      </c>
      <c r="F101">
        <v>71</v>
      </c>
      <c r="G101" t="s">
        <v>9</v>
      </c>
      <c r="H101">
        <v>5</v>
      </c>
      <c r="I101" t="s">
        <v>20</v>
      </c>
      <c r="J101">
        <v>2023</v>
      </c>
      <c r="K101">
        <v>60000</v>
      </c>
      <c r="L101" s="3">
        <v>0.2</v>
      </c>
      <c r="M101" s="3">
        <v>0.6</v>
      </c>
      <c r="N101" s="3">
        <f t="shared" si="44"/>
        <v>0.39999999999999997</v>
      </c>
      <c r="O101" s="3">
        <f t="shared" si="45"/>
        <v>23999.999999999996</v>
      </c>
      <c r="P101" s="3">
        <f t="shared" si="46"/>
        <v>0.39999999999999997</v>
      </c>
      <c r="R101">
        <f>K101*7%</f>
        <v>4200</v>
      </c>
      <c r="S101">
        <f>K101*10%</f>
        <v>6000</v>
      </c>
      <c r="T101">
        <f t="shared" si="43"/>
        <v>7200</v>
      </c>
      <c r="U101">
        <f t="shared" si="32"/>
        <v>6600</v>
      </c>
      <c r="V101">
        <f t="shared" si="33"/>
        <v>4200</v>
      </c>
      <c r="W101">
        <f t="shared" si="34"/>
        <v>4800</v>
      </c>
      <c r="X101">
        <f t="shared" si="35"/>
        <v>3600</v>
      </c>
      <c r="Y101">
        <f t="shared" si="36"/>
        <v>4200</v>
      </c>
      <c r="Z101">
        <f t="shared" si="37"/>
        <v>3600</v>
      </c>
      <c r="AA101">
        <f t="shared" si="38"/>
        <v>6000</v>
      </c>
      <c r="AB101">
        <f t="shared" si="39"/>
        <v>6000</v>
      </c>
      <c r="AC101">
        <f t="shared" si="40"/>
        <v>3600</v>
      </c>
    </row>
    <row r="102" spans="1:29" ht="19.95" customHeight="1" x14ac:dyDescent="0.3">
      <c r="A102" s="5">
        <v>1292</v>
      </c>
      <c r="C102" t="s">
        <v>151</v>
      </c>
      <c r="D102">
        <v>196</v>
      </c>
      <c r="E102" t="s">
        <v>148</v>
      </c>
      <c r="F102">
        <v>71</v>
      </c>
      <c r="G102" t="s">
        <v>9</v>
      </c>
      <c r="H102">
        <v>5</v>
      </c>
      <c r="I102" t="s">
        <v>20</v>
      </c>
      <c r="J102">
        <v>2023</v>
      </c>
      <c r="K102">
        <v>40000</v>
      </c>
      <c r="L102" s="3">
        <v>0.2</v>
      </c>
      <c r="M102" s="3">
        <v>0.6</v>
      </c>
      <c r="N102" s="3">
        <f t="shared" si="44"/>
        <v>0.39999999999999997</v>
      </c>
      <c r="O102" s="3">
        <f t="shared" si="45"/>
        <v>15999.999999999998</v>
      </c>
      <c r="P102" s="3">
        <f t="shared" si="46"/>
        <v>0.39999999999999997</v>
      </c>
      <c r="R102">
        <f t="shared" ref="R102:R128" si="49">K102*7%</f>
        <v>2800.0000000000005</v>
      </c>
      <c r="S102">
        <f t="shared" ref="S102:S128" si="50">K102*10%</f>
        <v>4000</v>
      </c>
      <c r="T102">
        <f t="shared" si="43"/>
        <v>4800</v>
      </c>
      <c r="U102">
        <f t="shared" si="32"/>
        <v>4400</v>
      </c>
      <c r="V102">
        <f t="shared" si="33"/>
        <v>2800.0000000000005</v>
      </c>
      <c r="W102">
        <f t="shared" si="34"/>
        <v>3200</v>
      </c>
      <c r="X102">
        <f t="shared" si="35"/>
        <v>2400</v>
      </c>
      <c r="Y102">
        <f t="shared" si="36"/>
        <v>2800.0000000000005</v>
      </c>
      <c r="Z102">
        <f t="shared" si="37"/>
        <v>2400</v>
      </c>
      <c r="AA102">
        <f t="shared" si="38"/>
        <v>4000</v>
      </c>
      <c r="AB102">
        <f t="shared" si="39"/>
        <v>4000</v>
      </c>
      <c r="AC102">
        <f t="shared" si="40"/>
        <v>2400</v>
      </c>
    </row>
    <row r="103" spans="1:29" ht="19.95" customHeight="1" x14ac:dyDescent="0.3">
      <c r="A103" s="5">
        <v>1293</v>
      </c>
      <c r="C103" t="s">
        <v>152</v>
      </c>
      <c r="D103">
        <v>196</v>
      </c>
      <c r="E103" t="s">
        <v>148</v>
      </c>
      <c r="F103">
        <v>71</v>
      </c>
      <c r="G103" t="s">
        <v>9</v>
      </c>
      <c r="H103">
        <v>5</v>
      </c>
      <c r="I103" t="s">
        <v>20</v>
      </c>
      <c r="J103">
        <v>2023</v>
      </c>
      <c r="K103">
        <v>40000</v>
      </c>
      <c r="L103" s="3">
        <v>0.2</v>
      </c>
      <c r="M103" s="3">
        <v>0.6</v>
      </c>
      <c r="N103" s="3">
        <f t="shared" si="44"/>
        <v>0.39999999999999997</v>
      </c>
      <c r="O103" s="3">
        <f t="shared" si="45"/>
        <v>15999.999999999998</v>
      </c>
      <c r="P103" s="3">
        <f t="shared" si="46"/>
        <v>0.39999999999999997</v>
      </c>
      <c r="R103">
        <f t="shared" si="49"/>
        <v>2800.0000000000005</v>
      </c>
      <c r="S103">
        <f t="shared" si="50"/>
        <v>4000</v>
      </c>
      <c r="T103">
        <f t="shared" si="43"/>
        <v>4800</v>
      </c>
      <c r="U103">
        <f t="shared" si="32"/>
        <v>4400</v>
      </c>
      <c r="V103">
        <f t="shared" si="33"/>
        <v>2800.0000000000005</v>
      </c>
      <c r="W103">
        <f t="shared" si="34"/>
        <v>3200</v>
      </c>
      <c r="X103">
        <f t="shared" si="35"/>
        <v>2400</v>
      </c>
      <c r="Y103">
        <f t="shared" si="36"/>
        <v>2800.0000000000005</v>
      </c>
      <c r="Z103">
        <f t="shared" si="37"/>
        <v>2400</v>
      </c>
      <c r="AA103">
        <f t="shared" si="38"/>
        <v>4000</v>
      </c>
      <c r="AB103">
        <f t="shared" si="39"/>
        <v>4000</v>
      </c>
      <c r="AC103">
        <f t="shared" si="40"/>
        <v>2400</v>
      </c>
    </row>
    <row r="104" spans="1:29" ht="19.95" customHeight="1" x14ac:dyDescent="0.3">
      <c r="A104" s="5">
        <v>1294</v>
      </c>
      <c r="C104" t="s">
        <v>153</v>
      </c>
      <c r="D104">
        <v>196</v>
      </c>
      <c r="E104" t="s">
        <v>148</v>
      </c>
      <c r="F104">
        <v>71</v>
      </c>
      <c r="G104" t="s">
        <v>9</v>
      </c>
      <c r="H104">
        <v>5</v>
      </c>
      <c r="I104" t="s">
        <v>20</v>
      </c>
      <c r="J104">
        <v>2023</v>
      </c>
      <c r="K104">
        <v>75000</v>
      </c>
      <c r="L104" s="3">
        <v>0.2</v>
      </c>
      <c r="M104" s="3">
        <v>0.6</v>
      </c>
      <c r="N104" s="3">
        <f t="shared" si="44"/>
        <v>0.39999999999999997</v>
      </c>
      <c r="O104" s="3">
        <f t="shared" si="45"/>
        <v>29999.999999999996</v>
      </c>
      <c r="P104" s="3">
        <f t="shared" si="46"/>
        <v>0.39999999999999997</v>
      </c>
      <c r="R104">
        <f t="shared" si="49"/>
        <v>5250.0000000000009</v>
      </c>
      <c r="S104">
        <f t="shared" si="50"/>
        <v>7500</v>
      </c>
      <c r="T104">
        <f t="shared" si="43"/>
        <v>9000</v>
      </c>
      <c r="U104">
        <f t="shared" si="32"/>
        <v>8250</v>
      </c>
      <c r="V104">
        <f t="shared" si="33"/>
        <v>5250.0000000000009</v>
      </c>
      <c r="W104">
        <f t="shared" si="34"/>
        <v>6000</v>
      </c>
      <c r="X104">
        <f t="shared" si="35"/>
        <v>4500</v>
      </c>
      <c r="Y104">
        <f t="shared" si="36"/>
        <v>5250.0000000000009</v>
      </c>
      <c r="Z104">
        <f t="shared" si="37"/>
        <v>4500</v>
      </c>
      <c r="AA104">
        <f t="shared" si="38"/>
        <v>7500</v>
      </c>
      <c r="AB104">
        <f t="shared" si="39"/>
        <v>7500</v>
      </c>
      <c r="AC104">
        <f t="shared" si="40"/>
        <v>4500</v>
      </c>
    </row>
    <row r="105" spans="1:29" ht="19.95" customHeight="1" x14ac:dyDescent="0.3">
      <c r="A105" s="5">
        <v>1295</v>
      </c>
      <c r="C105" t="s">
        <v>154</v>
      </c>
      <c r="D105">
        <v>196</v>
      </c>
      <c r="E105" t="s">
        <v>148</v>
      </c>
      <c r="F105">
        <v>71</v>
      </c>
      <c r="G105" t="s">
        <v>9</v>
      </c>
      <c r="H105">
        <v>5</v>
      </c>
      <c r="I105" t="s">
        <v>20</v>
      </c>
      <c r="J105">
        <v>2023</v>
      </c>
      <c r="K105">
        <v>40000</v>
      </c>
      <c r="L105" s="3">
        <v>0.2</v>
      </c>
      <c r="M105" s="3">
        <v>0.6</v>
      </c>
      <c r="N105" s="3">
        <f t="shared" si="44"/>
        <v>0.39999999999999997</v>
      </c>
      <c r="O105" s="3">
        <f t="shared" si="45"/>
        <v>15999.999999999998</v>
      </c>
      <c r="P105" s="3">
        <f t="shared" si="46"/>
        <v>0.39999999999999997</v>
      </c>
      <c r="R105">
        <f t="shared" si="49"/>
        <v>2800.0000000000005</v>
      </c>
      <c r="S105">
        <f t="shared" si="50"/>
        <v>4000</v>
      </c>
      <c r="T105">
        <f t="shared" si="43"/>
        <v>4800</v>
      </c>
      <c r="U105">
        <f t="shared" si="32"/>
        <v>4400</v>
      </c>
      <c r="V105">
        <f t="shared" si="33"/>
        <v>2800.0000000000005</v>
      </c>
      <c r="W105">
        <f t="shared" si="34"/>
        <v>3200</v>
      </c>
      <c r="X105">
        <f t="shared" si="35"/>
        <v>2400</v>
      </c>
      <c r="Y105">
        <f t="shared" si="36"/>
        <v>2800.0000000000005</v>
      </c>
      <c r="Z105">
        <f t="shared" si="37"/>
        <v>2400</v>
      </c>
      <c r="AA105">
        <f t="shared" si="38"/>
        <v>4000</v>
      </c>
      <c r="AB105">
        <f t="shared" si="39"/>
        <v>4000</v>
      </c>
      <c r="AC105">
        <f t="shared" si="40"/>
        <v>2400</v>
      </c>
    </row>
    <row r="106" spans="1:29" ht="19.95" customHeight="1" x14ac:dyDescent="0.3">
      <c r="A106" s="5">
        <v>1296</v>
      </c>
      <c r="C106" t="s">
        <v>155</v>
      </c>
      <c r="D106">
        <v>196</v>
      </c>
      <c r="E106" t="s">
        <v>148</v>
      </c>
      <c r="F106">
        <v>71</v>
      </c>
      <c r="G106" t="s">
        <v>9</v>
      </c>
      <c r="H106">
        <v>5</v>
      </c>
      <c r="I106" t="s">
        <v>20</v>
      </c>
      <c r="J106">
        <v>2023</v>
      </c>
      <c r="K106">
        <v>40000</v>
      </c>
      <c r="L106" s="3">
        <v>0.2</v>
      </c>
      <c r="M106" s="3">
        <v>0.6</v>
      </c>
      <c r="N106" s="3">
        <f t="shared" si="44"/>
        <v>0.39999999999999997</v>
      </c>
      <c r="O106" s="3">
        <f t="shared" si="45"/>
        <v>15999.999999999998</v>
      </c>
      <c r="P106" s="3">
        <f t="shared" si="46"/>
        <v>0.39999999999999997</v>
      </c>
      <c r="R106">
        <f t="shared" si="49"/>
        <v>2800.0000000000005</v>
      </c>
      <c r="S106">
        <f t="shared" si="50"/>
        <v>4000</v>
      </c>
      <c r="T106">
        <f t="shared" si="43"/>
        <v>4800</v>
      </c>
      <c r="U106">
        <f t="shared" si="32"/>
        <v>4400</v>
      </c>
      <c r="V106">
        <f t="shared" si="33"/>
        <v>2800.0000000000005</v>
      </c>
      <c r="W106">
        <f t="shared" si="34"/>
        <v>3200</v>
      </c>
      <c r="X106">
        <f t="shared" si="35"/>
        <v>2400</v>
      </c>
      <c r="Y106">
        <f t="shared" si="36"/>
        <v>2800.0000000000005</v>
      </c>
      <c r="Z106">
        <f t="shared" si="37"/>
        <v>2400</v>
      </c>
      <c r="AA106">
        <f t="shared" si="38"/>
        <v>4000</v>
      </c>
      <c r="AB106">
        <f t="shared" si="39"/>
        <v>4000</v>
      </c>
      <c r="AC106">
        <f t="shared" si="40"/>
        <v>2400</v>
      </c>
    </row>
    <row r="107" spans="1:29" ht="19.95" customHeight="1" x14ac:dyDescent="0.3">
      <c r="A107" s="5">
        <v>1297</v>
      </c>
      <c r="C107" t="s">
        <v>156</v>
      </c>
      <c r="D107">
        <v>196</v>
      </c>
      <c r="E107" t="s">
        <v>148</v>
      </c>
      <c r="F107">
        <v>71</v>
      </c>
      <c r="G107" t="s">
        <v>9</v>
      </c>
      <c r="H107">
        <v>5</v>
      </c>
      <c r="I107" t="s">
        <v>20</v>
      </c>
      <c r="J107">
        <v>2023</v>
      </c>
      <c r="K107">
        <v>30000</v>
      </c>
      <c r="L107" s="3">
        <v>0.2</v>
      </c>
      <c r="M107" s="3">
        <v>0.6</v>
      </c>
      <c r="N107" s="3">
        <f t="shared" si="44"/>
        <v>0.39999999999999997</v>
      </c>
      <c r="O107" s="3">
        <f t="shared" si="45"/>
        <v>11999.999999999998</v>
      </c>
      <c r="P107" s="3">
        <f t="shared" si="46"/>
        <v>0.39999999999999997</v>
      </c>
      <c r="R107">
        <f t="shared" si="49"/>
        <v>2100</v>
      </c>
      <c r="S107">
        <f t="shared" si="50"/>
        <v>3000</v>
      </c>
      <c r="T107">
        <f t="shared" si="43"/>
        <v>3600</v>
      </c>
      <c r="U107">
        <f t="shared" si="32"/>
        <v>3300</v>
      </c>
      <c r="V107">
        <f t="shared" si="33"/>
        <v>2100</v>
      </c>
      <c r="W107">
        <f t="shared" si="34"/>
        <v>2400</v>
      </c>
      <c r="X107">
        <f t="shared" si="35"/>
        <v>1800</v>
      </c>
      <c r="Y107">
        <f t="shared" si="36"/>
        <v>2100</v>
      </c>
      <c r="Z107">
        <f t="shared" si="37"/>
        <v>1800</v>
      </c>
      <c r="AA107">
        <f t="shared" si="38"/>
        <v>3000</v>
      </c>
      <c r="AB107">
        <f t="shared" si="39"/>
        <v>3000</v>
      </c>
      <c r="AC107">
        <f t="shared" si="40"/>
        <v>1800</v>
      </c>
    </row>
    <row r="108" spans="1:29" ht="19.95" customHeight="1" x14ac:dyDescent="0.3">
      <c r="A108" s="5">
        <v>1298</v>
      </c>
      <c r="C108" t="s">
        <v>157</v>
      </c>
      <c r="D108">
        <v>196</v>
      </c>
      <c r="E108" t="s">
        <v>148</v>
      </c>
      <c r="F108">
        <v>71</v>
      </c>
      <c r="G108" t="s">
        <v>9</v>
      </c>
      <c r="H108">
        <v>5</v>
      </c>
      <c r="I108" t="s">
        <v>20</v>
      </c>
      <c r="J108">
        <v>2023</v>
      </c>
      <c r="K108">
        <v>40000</v>
      </c>
      <c r="L108" s="3">
        <v>0.2</v>
      </c>
      <c r="M108" s="3">
        <v>0.6</v>
      </c>
      <c r="N108" s="3">
        <f t="shared" si="44"/>
        <v>0.39999999999999997</v>
      </c>
      <c r="O108" s="3">
        <f t="shared" si="45"/>
        <v>15999.999999999998</v>
      </c>
      <c r="P108" s="3">
        <f t="shared" si="46"/>
        <v>0.39999999999999997</v>
      </c>
      <c r="R108">
        <f t="shared" si="49"/>
        <v>2800.0000000000005</v>
      </c>
      <c r="S108">
        <f t="shared" si="50"/>
        <v>4000</v>
      </c>
      <c r="T108">
        <f t="shared" si="43"/>
        <v>4800</v>
      </c>
      <c r="U108">
        <f t="shared" si="32"/>
        <v>4400</v>
      </c>
      <c r="V108">
        <f t="shared" si="33"/>
        <v>2800.0000000000005</v>
      </c>
      <c r="W108">
        <f t="shared" si="34"/>
        <v>3200</v>
      </c>
      <c r="X108">
        <f t="shared" si="35"/>
        <v>2400</v>
      </c>
      <c r="Y108">
        <f t="shared" si="36"/>
        <v>2800.0000000000005</v>
      </c>
      <c r="Z108">
        <f t="shared" si="37"/>
        <v>2400</v>
      </c>
      <c r="AA108">
        <f t="shared" si="38"/>
        <v>4000</v>
      </c>
      <c r="AB108">
        <f t="shared" si="39"/>
        <v>4000</v>
      </c>
      <c r="AC108">
        <f t="shared" si="40"/>
        <v>2400</v>
      </c>
    </row>
    <row r="109" spans="1:29" ht="19.95" customHeight="1" x14ac:dyDescent="0.3">
      <c r="A109" s="5">
        <v>1299</v>
      </c>
      <c r="C109" t="s">
        <v>158</v>
      </c>
      <c r="D109">
        <v>196</v>
      </c>
      <c r="E109" t="s">
        <v>148</v>
      </c>
      <c r="F109">
        <v>71</v>
      </c>
      <c r="G109" t="s">
        <v>9</v>
      </c>
      <c r="H109">
        <v>5</v>
      </c>
      <c r="I109" t="s">
        <v>20</v>
      </c>
      <c r="J109">
        <v>2023</v>
      </c>
      <c r="K109">
        <v>30000</v>
      </c>
      <c r="L109" s="3">
        <v>0.2</v>
      </c>
      <c r="M109" s="3">
        <v>0.6</v>
      </c>
      <c r="N109" s="3">
        <f t="shared" si="44"/>
        <v>0.39999999999999997</v>
      </c>
      <c r="O109" s="3">
        <f t="shared" si="45"/>
        <v>11999.999999999998</v>
      </c>
      <c r="P109" s="3">
        <f t="shared" si="46"/>
        <v>0.39999999999999997</v>
      </c>
      <c r="R109">
        <f t="shared" si="49"/>
        <v>2100</v>
      </c>
      <c r="S109">
        <f t="shared" si="50"/>
        <v>3000</v>
      </c>
      <c r="T109">
        <f t="shared" si="43"/>
        <v>3600</v>
      </c>
      <c r="U109">
        <f t="shared" si="32"/>
        <v>3300</v>
      </c>
      <c r="V109">
        <f t="shared" si="33"/>
        <v>2100</v>
      </c>
      <c r="W109">
        <f t="shared" si="34"/>
        <v>2400</v>
      </c>
      <c r="X109">
        <f t="shared" si="35"/>
        <v>1800</v>
      </c>
      <c r="Y109">
        <f t="shared" si="36"/>
        <v>2100</v>
      </c>
      <c r="Z109">
        <f t="shared" si="37"/>
        <v>1800</v>
      </c>
      <c r="AA109">
        <f t="shared" si="38"/>
        <v>3000</v>
      </c>
      <c r="AB109">
        <f t="shared" si="39"/>
        <v>3000</v>
      </c>
      <c r="AC109">
        <f t="shared" si="40"/>
        <v>1800</v>
      </c>
    </row>
    <row r="110" spans="1:29" ht="19.95" customHeight="1" x14ac:dyDescent="0.3">
      <c r="A110" s="5">
        <v>1300</v>
      </c>
      <c r="C110" t="s">
        <v>159</v>
      </c>
      <c r="D110">
        <v>196</v>
      </c>
      <c r="E110" t="s">
        <v>148</v>
      </c>
      <c r="F110">
        <v>71</v>
      </c>
      <c r="G110" t="s">
        <v>9</v>
      </c>
      <c r="H110">
        <v>5</v>
      </c>
      <c r="I110" t="s">
        <v>20</v>
      </c>
      <c r="J110">
        <v>2023</v>
      </c>
      <c r="K110">
        <v>50000</v>
      </c>
      <c r="L110" s="3">
        <v>0.2</v>
      </c>
      <c r="M110" s="3">
        <v>0.6</v>
      </c>
      <c r="N110" s="3">
        <f t="shared" si="44"/>
        <v>0.39999999999999997</v>
      </c>
      <c r="O110" s="3">
        <f t="shared" si="45"/>
        <v>20000</v>
      </c>
      <c r="P110" s="3">
        <f t="shared" si="46"/>
        <v>0.4</v>
      </c>
      <c r="R110">
        <f t="shared" si="49"/>
        <v>3500.0000000000005</v>
      </c>
      <c r="S110">
        <f t="shared" si="50"/>
        <v>5000</v>
      </c>
      <c r="T110">
        <f t="shared" si="43"/>
        <v>6000</v>
      </c>
      <c r="U110">
        <f t="shared" si="32"/>
        <v>5500</v>
      </c>
      <c r="V110">
        <f t="shared" si="33"/>
        <v>3500.0000000000005</v>
      </c>
      <c r="W110">
        <f t="shared" si="34"/>
        <v>4000</v>
      </c>
      <c r="X110">
        <f t="shared" si="35"/>
        <v>3000</v>
      </c>
      <c r="Y110">
        <f t="shared" si="36"/>
        <v>3500.0000000000005</v>
      </c>
      <c r="Z110">
        <f t="shared" si="37"/>
        <v>3000</v>
      </c>
      <c r="AA110">
        <f t="shared" si="38"/>
        <v>5000</v>
      </c>
      <c r="AB110">
        <f t="shared" si="39"/>
        <v>5000</v>
      </c>
      <c r="AC110">
        <f t="shared" si="40"/>
        <v>3000</v>
      </c>
    </row>
    <row r="111" spans="1:29" ht="19.95" customHeight="1" x14ac:dyDescent="0.3">
      <c r="A111" s="5">
        <v>1301</v>
      </c>
      <c r="C111" t="s">
        <v>160</v>
      </c>
      <c r="D111">
        <v>196</v>
      </c>
      <c r="E111" t="s">
        <v>148</v>
      </c>
      <c r="F111">
        <v>71</v>
      </c>
      <c r="G111" t="s">
        <v>9</v>
      </c>
      <c r="H111">
        <v>5</v>
      </c>
      <c r="I111" t="s">
        <v>20</v>
      </c>
      <c r="J111">
        <v>2023</v>
      </c>
      <c r="K111">
        <v>40000</v>
      </c>
      <c r="L111" s="3">
        <v>0.2</v>
      </c>
      <c r="M111" s="3">
        <v>0.6</v>
      </c>
      <c r="N111" s="3">
        <f t="shared" si="44"/>
        <v>0.39999999999999997</v>
      </c>
      <c r="O111" s="3">
        <f t="shared" si="45"/>
        <v>15999.999999999998</v>
      </c>
      <c r="P111" s="3">
        <f t="shared" si="46"/>
        <v>0.39999999999999997</v>
      </c>
      <c r="R111">
        <f t="shared" si="49"/>
        <v>2800.0000000000005</v>
      </c>
      <c r="S111">
        <f t="shared" si="50"/>
        <v>4000</v>
      </c>
      <c r="T111">
        <f t="shared" si="43"/>
        <v>4800</v>
      </c>
      <c r="U111">
        <f t="shared" si="32"/>
        <v>4400</v>
      </c>
      <c r="V111">
        <f t="shared" si="33"/>
        <v>2800.0000000000005</v>
      </c>
      <c r="W111">
        <f t="shared" si="34"/>
        <v>3200</v>
      </c>
      <c r="X111">
        <f t="shared" si="35"/>
        <v>2400</v>
      </c>
      <c r="Y111">
        <f t="shared" si="36"/>
        <v>2800.0000000000005</v>
      </c>
      <c r="Z111">
        <f t="shared" si="37"/>
        <v>2400</v>
      </c>
      <c r="AA111">
        <f t="shared" si="38"/>
        <v>4000</v>
      </c>
      <c r="AB111">
        <f t="shared" si="39"/>
        <v>4000</v>
      </c>
      <c r="AC111">
        <f t="shared" si="40"/>
        <v>2400</v>
      </c>
    </row>
    <row r="112" spans="1:29" ht="19.95" customHeight="1" x14ac:dyDescent="0.3">
      <c r="A112" s="5">
        <v>1302</v>
      </c>
      <c r="C112" t="s">
        <v>161</v>
      </c>
      <c r="D112">
        <v>196</v>
      </c>
      <c r="E112" t="s">
        <v>148</v>
      </c>
      <c r="F112">
        <v>71</v>
      </c>
      <c r="G112" t="s">
        <v>9</v>
      </c>
      <c r="H112">
        <v>5</v>
      </c>
      <c r="I112" t="s">
        <v>20</v>
      </c>
      <c r="J112">
        <v>2023</v>
      </c>
      <c r="K112">
        <v>30000</v>
      </c>
      <c r="L112" s="3">
        <v>0.2</v>
      </c>
      <c r="M112" s="3">
        <v>0.6</v>
      </c>
      <c r="N112" s="3">
        <f t="shared" si="44"/>
        <v>0.39999999999999997</v>
      </c>
      <c r="O112" s="3">
        <f t="shared" si="45"/>
        <v>11999.999999999998</v>
      </c>
      <c r="P112" s="3">
        <f t="shared" si="46"/>
        <v>0.39999999999999997</v>
      </c>
      <c r="R112">
        <f t="shared" si="49"/>
        <v>2100</v>
      </c>
      <c r="S112">
        <f t="shared" si="50"/>
        <v>3000</v>
      </c>
      <c r="T112">
        <f t="shared" si="43"/>
        <v>3600</v>
      </c>
      <c r="U112">
        <f t="shared" si="32"/>
        <v>3300</v>
      </c>
      <c r="V112">
        <f t="shared" si="33"/>
        <v>2100</v>
      </c>
      <c r="W112">
        <f t="shared" si="34"/>
        <v>2400</v>
      </c>
      <c r="X112">
        <f t="shared" si="35"/>
        <v>1800</v>
      </c>
      <c r="Y112">
        <f t="shared" si="36"/>
        <v>2100</v>
      </c>
      <c r="Z112">
        <f t="shared" si="37"/>
        <v>1800</v>
      </c>
      <c r="AA112">
        <f t="shared" si="38"/>
        <v>3000</v>
      </c>
      <c r="AB112">
        <f t="shared" si="39"/>
        <v>3000</v>
      </c>
      <c r="AC112">
        <f t="shared" si="40"/>
        <v>1800</v>
      </c>
    </row>
    <row r="113" spans="1:29" ht="19.95" customHeight="1" x14ac:dyDescent="0.3">
      <c r="A113" s="5">
        <v>1303</v>
      </c>
      <c r="C113" t="s">
        <v>162</v>
      </c>
      <c r="D113">
        <v>196</v>
      </c>
      <c r="E113" t="s">
        <v>148</v>
      </c>
      <c r="F113">
        <v>71</v>
      </c>
      <c r="G113" t="s">
        <v>9</v>
      </c>
      <c r="H113">
        <v>5</v>
      </c>
      <c r="I113" t="s">
        <v>20</v>
      </c>
      <c r="J113">
        <v>2023</v>
      </c>
      <c r="K113">
        <v>60000</v>
      </c>
      <c r="L113" s="3">
        <v>0.2</v>
      </c>
      <c r="M113" s="3">
        <v>0.6</v>
      </c>
      <c r="N113" s="3">
        <f t="shared" si="44"/>
        <v>0.39999999999999997</v>
      </c>
      <c r="O113" s="3">
        <f t="shared" si="45"/>
        <v>23999.999999999996</v>
      </c>
      <c r="P113" s="3">
        <f t="shared" si="46"/>
        <v>0.39999999999999997</v>
      </c>
      <c r="R113">
        <f t="shared" si="49"/>
        <v>4200</v>
      </c>
      <c r="S113">
        <f t="shared" si="50"/>
        <v>6000</v>
      </c>
      <c r="T113">
        <f t="shared" si="43"/>
        <v>7200</v>
      </c>
      <c r="U113">
        <f t="shared" si="32"/>
        <v>6600</v>
      </c>
      <c r="V113">
        <f t="shared" si="33"/>
        <v>4200</v>
      </c>
      <c r="W113">
        <f t="shared" si="34"/>
        <v>4800</v>
      </c>
      <c r="X113">
        <f t="shared" si="35"/>
        <v>3600</v>
      </c>
      <c r="Y113">
        <f t="shared" si="36"/>
        <v>4200</v>
      </c>
      <c r="Z113">
        <f t="shared" si="37"/>
        <v>3600</v>
      </c>
      <c r="AA113">
        <f t="shared" si="38"/>
        <v>6000</v>
      </c>
      <c r="AB113">
        <f t="shared" si="39"/>
        <v>6000</v>
      </c>
      <c r="AC113">
        <f t="shared" si="40"/>
        <v>3600</v>
      </c>
    </row>
    <row r="114" spans="1:29" ht="19.95" customHeight="1" x14ac:dyDescent="0.3">
      <c r="A114" s="5">
        <v>1304</v>
      </c>
      <c r="C114" t="s">
        <v>163</v>
      </c>
      <c r="D114">
        <v>196</v>
      </c>
      <c r="E114" t="s">
        <v>148</v>
      </c>
      <c r="F114">
        <v>71</v>
      </c>
      <c r="G114" t="s">
        <v>9</v>
      </c>
      <c r="H114">
        <v>5</v>
      </c>
      <c r="I114" t="s">
        <v>20</v>
      </c>
      <c r="J114">
        <v>2023</v>
      </c>
      <c r="K114">
        <v>40000</v>
      </c>
      <c r="L114" s="3">
        <v>0.2</v>
      </c>
      <c r="M114" s="3">
        <v>0.6</v>
      </c>
      <c r="N114" s="3">
        <f t="shared" si="44"/>
        <v>0.39999999999999997</v>
      </c>
      <c r="O114" s="3">
        <f t="shared" si="45"/>
        <v>15999.999999999998</v>
      </c>
      <c r="P114" s="3">
        <f t="shared" si="46"/>
        <v>0.39999999999999997</v>
      </c>
      <c r="R114">
        <f t="shared" si="49"/>
        <v>2800.0000000000005</v>
      </c>
      <c r="S114">
        <f t="shared" si="50"/>
        <v>4000</v>
      </c>
      <c r="T114">
        <f t="shared" si="43"/>
        <v>4800</v>
      </c>
      <c r="U114">
        <f t="shared" si="32"/>
        <v>4400</v>
      </c>
      <c r="V114">
        <f t="shared" si="33"/>
        <v>2800.0000000000005</v>
      </c>
      <c r="W114">
        <f t="shared" si="34"/>
        <v>3200</v>
      </c>
      <c r="X114">
        <f t="shared" si="35"/>
        <v>2400</v>
      </c>
      <c r="Y114">
        <f t="shared" si="36"/>
        <v>2800.0000000000005</v>
      </c>
      <c r="Z114">
        <f t="shared" si="37"/>
        <v>2400</v>
      </c>
      <c r="AA114">
        <f t="shared" si="38"/>
        <v>4000</v>
      </c>
      <c r="AB114">
        <f t="shared" si="39"/>
        <v>4000</v>
      </c>
      <c r="AC114">
        <f t="shared" si="40"/>
        <v>2400</v>
      </c>
    </row>
    <row r="115" spans="1:29" ht="19.95" customHeight="1" x14ac:dyDescent="0.3">
      <c r="A115" s="5">
        <v>1305</v>
      </c>
      <c r="C115" t="s">
        <v>164</v>
      </c>
      <c r="D115">
        <v>196</v>
      </c>
      <c r="E115" t="s">
        <v>148</v>
      </c>
      <c r="F115">
        <v>71</v>
      </c>
      <c r="G115" t="s">
        <v>9</v>
      </c>
      <c r="H115">
        <v>5</v>
      </c>
      <c r="I115" t="s">
        <v>20</v>
      </c>
      <c r="J115">
        <v>2023</v>
      </c>
      <c r="K115">
        <v>70000</v>
      </c>
      <c r="L115" s="3">
        <v>0.3</v>
      </c>
      <c r="M115" s="3">
        <v>0.6</v>
      </c>
      <c r="N115" s="3">
        <f t="shared" si="44"/>
        <v>0.3</v>
      </c>
      <c r="O115" s="3">
        <f t="shared" si="45"/>
        <v>21000</v>
      </c>
      <c r="P115" s="3">
        <f t="shared" si="46"/>
        <v>0.3</v>
      </c>
      <c r="R115">
        <f t="shared" si="49"/>
        <v>4900.0000000000009</v>
      </c>
      <c r="S115">
        <f t="shared" si="50"/>
        <v>7000</v>
      </c>
      <c r="T115">
        <f t="shared" si="43"/>
        <v>8400</v>
      </c>
      <c r="U115">
        <f t="shared" si="32"/>
        <v>7700</v>
      </c>
      <c r="V115">
        <f t="shared" si="33"/>
        <v>4900.0000000000009</v>
      </c>
      <c r="W115">
        <f t="shared" si="34"/>
        <v>5600</v>
      </c>
      <c r="X115">
        <f t="shared" si="35"/>
        <v>4200</v>
      </c>
      <c r="Y115">
        <f t="shared" si="36"/>
        <v>4900.0000000000009</v>
      </c>
      <c r="Z115">
        <f t="shared" si="37"/>
        <v>4200</v>
      </c>
      <c r="AA115">
        <f t="shared" si="38"/>
        <v>7000</v>
      </c>
      <c r="AB115">
        <f t="shared" si="39"/>
        <v>7000</v>
      </c>
      <c r="AC115">
        <f t="shared" si="40"/>
        <v>4200</v>
      </c>
    </row>
    <row r="116" spans="1:29" ht="19.95" customHeight="1" x14ac:dyDescent="0.3">
      <c r="A116" s="5">
        <v>1306</v>
      </c>
      <c r="C116" t="s">
        <v>165</v>
      </c>
      <c r="D116">
        <v>196</v>
      </c>
      <c r="E116" t="s">
        <v>148</v>
      </c>
      <c r="F116">
        <v>71</v>
      </c>
      <c r="G116" t="s">
        <v>9</v>
      </c>
      <c r="H116">
        <v>5</v>
      </c>
      <c r="I116" t="s">
        <v>20</v>
      </c>
      <c r="J116">
        <v>2023</v>
      </c>
      <c r="K116">
        <v>50000</v>
      </c>
      <c r="L116" s="3">
        <v>0.25</v>
      </c>
      <c r="M116" s="3">
        <v>0.6</v>
      </c>
      <c r="N116" s="3">
        <f t="shared" si="44"/>
        <v>0.35</v>
      </c>
      <c r="O116" s="3">
        <f t="shared" si="45"/>
        <v>17500</v>
      </c>
      <c r="P116" s="3">
        <f t="shared" si="46"/>
        <v>0.35</v>
      </c>
      <c r="R116">
        <f t="shared" si="49"/>
        <v>3500.0000000000005</v>
      </c>
      <c r="S116">
        <f t="shared" si="50"/>
        <v>5000</v>
      </c>
      <c r="T116">
        <f t="shared" si="43"/>
        <v>6000</v>
      </c>
      <c r="U116">
        <f t="shared" si="32"/>
        <v>5500</v>
      </c>
      <c r="V116">
        <f t="shared" si="33"/>
        <v>3500.0000000000005</v>
      </c>
      <c r="W116">
        <f t="shared" si="34"/>
        <v>4000</v>
      </c>
      <c r="X116">
        <f t="shared" si="35"/>
        <v>3000</v>
      </c>
      <c r="Y116">
        <f t="shared" si="36"/>
        <v>3500.0000000000005</v>
      </c>
      <c r="Z116">
        <f t="shared" si="37"/>
        <v>3000</v>
      </c>
      <c r="AA116">
        <f t="shared" si="38"/>
        <v>5000</v>
      </c>
      <c r="AB116">
        <f t="shared" si="39"/>
        <v>5000</v>
      </c>
      <c r="AC116">
        <f t="shared" si="40"/>
        <v>3000</v>
      </c>
    </row>
    <row r="117" spans="1:29" ht="19.95" customHeight="1" x14ac:dyDescent="0.3">
      <c r="A117" s="5">
        <v>1307</v>
      </c>
      <c r="C117" t="s">
        <v>166</v>
      </c>
      <c r="D117">
        <v>196</v>
      </c>
      <c r="E117" t="s">
        <v>148</v>
      </c>
      <c r="F117">
        <v>71</v>
      </c>
      <c r="G117" t="s">
        <v>9</v>
      </c>
      <c r="H117">
        <v>5</v>
      </c>
      <c r="I117" t="s">
        <v>20</v>
      </c>
      <c r="J117">
        <v>2023</v>
      </c>
      <c r="K117">
        <v>50000</v>
      </c>
      <c r="L117" s="3">
        <v>0.2</v>
      </c>
      <c r="M117" s="3">
        <v>0.6</v>
      </c>
      <c r="N117" s="3">
        <f t="shared" si="44"/>
        <v>0.39999999999999997</v>
      </c>
      <c r="O117" s="3">
        <f t="shared" si="45"/>
        <v>20000</v>
      </c>
      <c r="P117" s="3">
        <f t="shared" si="46"/>
        <v>0.4</v>
      </c>
      <c r="R117">
        <f t="shared" si="49"/>
        <v>3500.0000000000005</v>
      </c>
      <c r="S117">
        <f t="shared" si="50"/>
        <v>5000</v>
      </c>
      <c r="T117">
        <f t="shared" si="43"/>
        <v>6000</v>
      </c>
      <c r="U117">
        <f t="shared" si="32"/>
        <v>5500</v>
      </c>
      <c r="V117">
        <f t="shared" si="33"/>
        <v>3500.0000000000005</v>
      </c>
      <c r="W117">
        <f t="shared" si="34"/>
        <v>4000</v>
      </c>
      <c r="X117">
        <f t="shared" si="35"/>
        <v>3000</v>
      </c>
      <c r="Y117">
        <f t="shared" si="36"/>
        <v>3500.0000000000005</v>
      </c>
      <c r="Z117">
        <f t="shared" si="37"/>
        <v>3000</v>
      </c>
      <c r="AA117">
        <f t="shared" si="38"/>
        <v>5000</v>
      </c>
      <c r="AB117">
        <f t="shared" si="39"/>
        <v>5000</v>
      </c>
      <c r="AC117">
        <f t="shared" si="40"/>
        <v>3000</v>
      </c>
    </row>
    <row r="118" spans="1:29" ht="19.95" customHeight="1" x14ac:dyDescent="0.3">
      <c r="A118" s="5">
        <v>1308</v>
      </c>
      <c r="C118" t="s">
        <v>167</v>
      </c>
      <c r="D118">
        <v>197</v>
      </c>
      <c r="E118" t="s">
        <v>146</v>
      </c>
      <c r="F118">
        <v>71</v>
      </c>
      <c r="G118" t="s">
        <v>9</v>
      </c>
      <c r="H118">
        <v>5</v>
      </c>
      <c r="I118" t="s">
        <v>20</v>
      </c>
      <c r="J118">
        <v>2023</v>
      </c>
      <c r="K118">
        <v>50000</v>
      </c>
      <c r="L118" s="3">
        <v>0.3</v>
      </c>
      <c r="M118" s="3">
        <v>0.6</v>
      </c>
      <c r="N118" s="3">
        <f t="shared" si="44"/>
        <v>0.3</v>
      </c>
      <c r="O118" s="3">
        <f t="shared" si="45"/>
        <v>15000</v>
      </c>
      <c r="P118" s="3">
        <f t="shared" si="46"/>
        <v>0.3</v>
      </c>
      <c r="R118">
        <f t="shared" si="49"/>
        <v>3500.0000000000005</v>
      </c>
      <c r="S118">
        <f t="shared" si="50"/>
        <v>5000</v>
      </c>
      <c r="T118">
        <f t="shared" si="43"/>
        <v>6000</v>
      </c>
      <c r="U118">
        <f t="shared" si="32"/>
        <v>5500</v>
      </c>
      <c r="V118">
        <f t="shared" si="33"/>
        <v>3500.0000000000005</v>
      </c>
      <c r="W118">
        <f t="shared" si="34"/>
        <v>4000</v>
      </c>
      <c r="X118">
        <f t="shared" si="35"/>
        <v>3000</v>
      </c>
      <c r="Y118">
        <f t="shared" si="36"/>
        <v>3500.0000000000005</v>
      </c>
      <c r="Z118">
        <f t="shared" si="37"/>
        <v>3000</v>
      </c>
      <c r="AA118">
        <f t="shared" si="38"/>
        <v>5000</v>
      </c>
      <c r="AB118">
        <f t="shared" si="39"/>
        <v>5000</v>
      </c>
      <c r="AC118">
        <f t="shared" si="40"/>
        <v>3000</v>
      </c>
    </row>
    <row r="119" spans="1:29" ht="19.95" customHeight="1" x14ac:dyDescent="0.3">
      <c r="A119" s="5">
        <v>1309</v>
      </c>
      <c r="C119" t="s">
        <v>168</v>
      </c>
      <c r="D119">
        <v>197</v>
      </c>
      <c r="E119" t="s">
        <v>146</v>
      </c>
      <c r="F119">
        <v>71</v>
      </c>
      <c r="G119" t="s">
        <v>9</v>
      </c>
      <c r="H119">
        <v>5</v>
      </c>
      <c r="I119" t="s">
        <v>20</v>
      </c>
      <c r="J119">
        <v>2023</v>
      </c>
      <c r="K119">
        <v>40000</v>
      </c>
      <c r="L119" s="3">
        <v>0.2</v>
      </c>
      <c r="M119" s="3">
        <v>0.6</v>
      </c>
      <c r="N119" s="3">
        <f t="shared" si="44"/>
        <v>0.39999999999999997</v>
      </c>
      <c r="O119" s="3">
        <f t="shared" si="45"/>
        <v>15999.999999999998</v>
      </c>
      <c r="P119" s="3">
        <f t="shared" si="46"/>
        <v>0.39999999999999997</v>
      </c>
      <c r="R119">
        <f t="shared" si="49"/>
        <v>2800.0000000000005</v>
      </c>
      <c r="S119">
        <f t="shared" si="50"/>
        <v>4000</v>
      </c>
      <c r="T119">
        <f t="shared" si="43"/>
        <v>4800</v>
      </c>
      <c r="U119">
        <f t="shared" si="32"/>
        <v>4400</v>
      </c>
      <c r="V119">
        <f t="shared" si="33"/>
        <v>2800.0000000000005</v>
      </c>
      <c r="W119">
        <f t="shared" si="34"/>
        <v>3200</v>
      </c>
      <c r="X119">
        <f t="shared" si="35"/>
        <v>2400</v>
      </c>
      <c r="Y119">
        <f t="shared" si="36"/>
        <v>2800.0000000000005</v>
      </c>
      <c r="Z119">
        <f t="shared" si="37"/>
        <v>2400</v>
      </c>
      <c r="AA119">
        <f t="shared" si="38"/>
        <v>4000</v>
      </c>
      <c r="AB119">
        <f t="shared" si="39"/>
        <v>4000</v>
      </c>
      <c r="AC119">
        <f t="shared" si="40"/>
        <v>2400</v>
      </c>
    </row>
    <row r="120" spans="1:29" ht="19.95" customHeight="1" x14ac:dyDescent="0.3">
      <c r="A120" s="5">
        <v>1310</v>
      </c>
      <c r="C120" t="s">
        <v>169</v>
      </c>
      <c r="D120">
        <v>197</v>
      </c>
      <c r="E120" t="s">
        <v>146</v>
      </c>
      <c r="F120">
        <v>71</v>
      </c>
      <c r="G120" t="s">
        <v>9</v>
      </c>
      <c r="H120">
        <v>5</v>
      </c>
      <c r="I120" t="s">
        <v>20</v>
      </c>
      <c r="J120">
        <v>2023</v>
      </c>
      <c r="K120">
        <v>60000</v>
      </c>
      <c r="L120" s="3">
        <v>0.3</v>
      </c>
      <c r="M120" s="3">
        <v>0.6</v>
      </c>
      <c r="N120" s="3">
        <f t="shared" si="44"/>
        <v>0.3</v>
      </c>
      <c r="O120" s="3">
        <f t="shared" si="45"/>
        <v>18000</v>
      </c>
      <c r="P120" s="3">
        <f t="shared" si="46"/>
        <v>0.3</v>
      </c>
      <c r="R120">
        <f t="shared" si="49"/>
        <v>4200</v>
      </c>
      <c r="S120">
        <f t="shared" si="50"/>
        <v>6000</v>
      </c>
      <c r="T120">
        <f t="shared" si="43"/>
        <v>7200</v>
      </c>
      <c r="U120">
        <f t="shared" si="32"/>
        <v>6600</v>
      </c>
      <c r="V120">
        <f t="shared" si="33"/>
        <v>4200</v>
      </c>
      <c r="W120">
        <f t="shared" si="34"/>
        <v>4800</v>
      </c>
      <c r="X120">
        <f t="shared" si="35"/>
        <v>3600</v>
      </c>
      <c r="Y120">
        <f t="shared" si="36"/>
        <v>4200</v>
      </c>
      <c r="Z120">
        <f t="shared" si="37"/>
        <v>3600</v>
      </c>
      <c r="AA120">
        <f t="shared" si="38"/>
        <v>6000</v>
      </c>
      <c r="AB120">
        <f t="shared" si="39"/>
        <v>6000</v>
      </c>
      <c r="AC120">
        <f t="shared" si="40"/>
        <v>3600</v>
      </c>
    </row>
    <row r="121" spans="1:29" ht="19.95" customHeight="1" x14ac:dyDescent="0.3">
      <c r="A121" s="5">
        <v>1311</v>
      </c>
      <c r="C121" t="s">
        <v>170</v>
      </c>
      <c r="D121">
        <v>197</v>
      </c>
      <c r="E121" t="s">
        <v>146</v>
      </c>
      <c r="F121">
        <v>71</v>
      </c>
      <c r="G121" t="s">
        <v>9</v>
      </c>
      <c r="H121">
        <v>5</v>
      </c>
      <c r="I121" t="s">
        <v>20</v>
      </c>
      <c r="J121">
        <v>2023</v>
      </c>
      <c r="K121">
        <v>60000</v>
      </c>
      <c r="L121" s="3">
        <v>0.3</v>
      </c>
      <c r="M121" s="3">
        <v>0.6</v>
      </c>
      <c r="N121" s="3">
        <f t="shared" si="44"/>
        <v>0.3</v>
      </c>
      <c r="O121" s="3">
        <f t="shared" si="45"/>
        <v>18000</v>
      </c>
      <c r="P121" s="3">
        <f t="shared" si="46"/>
        <v>0.3</v>
      </c>
      <c r="R121">
        <f t="shared" si="49"/>
        <v>4200</v>
      </c>
      <c r="S121">
        <f t="shared" si="50"/>
        <v>6000</v>
      </c>
      <c r="T121">
        <f t="shared" si="43"/>
        <v>7200</v>
      </c>
      <c r="U121">
        <f t="shared" si="32"/>
        <v>6600</v>
      </c>
      <c r="V121">
        <f t="shared" si="33"/>
        <v>4200</v>
      </c>
      <c r="W121">
        <f t="shared" si="34"/>
        <v>4800</v>
      </c>
      <c r="X121">
        <f t="shared" si="35"/>
        <v>3600</v>
      </c>
      <c r="Y121">
        <f t="shared" si="36"/>
        <v>4200</v>
      </c>
      <c r="Z121">
        <f t="shared" si="37"/>
        <v>3600</v>
      </c>
      <c r="AA121">
        <f t="shared" si="38"/>
        <v>6000</v>
      </c>
      <c r="AB121">
        <f t="shared" si="39"/>
        <v>6000</v>
      </c>
      <c r="AC121">
        <f t="shared" si="40"/>
        <v>3600</v>
      </c>
    </row>
    <row r="122" spans="1:29" ht="19.95" customHeight="1" x14ac:dyDescent="0.3">
      <c r="A122" s="5">
        <v>1312</v>
      </c>
      <c r="C122" t="s">
        <v>171</v>
      </c>
      <c r="D122">
        <v>197</v>
      </c>
      <c r="E122" t="s">
        <v>146</v>
      </c>
      <c r="F122">
        <v>71</v>
      </c>
      <c r="G122" t="s">
        <v>9</v>
      </c>
      <c r="H122">
        <v>5</v>
      </c>
      <c r="I122" t="s">
        <v>20</v>
      </c>
      <c r="J122">
        <v>2023</v>
      </c>
      <c r="K122">
        <v>40000</v>
      </c>
      <c r="L122" s="3">
        <v>0.2</v>
      </c>
      <c r="M122" s="3">
        <v>0.6</v>
      </c>
      <c r="N122" s="3">
        <f t="shared" si="44"/>
        <v>0.39999999999999997</v>
      </c>
      <c r="O122" s="3">
        <f t="shared" si="45"/>
        <v>15999.999999999998</v>
      </c>
      <c r="P122" s="3">
        <f t="shared" si="46"/>
        <v>0.39999999999999997</v>
      </c>
      <c r="R122">
        <f t="shared" si="49"/>
        <v>2800.0000000000005</v>
      </c>
      <c r="S122">
        <f t="shared" si="50"/>
        <v>4000</v>
      </c>
      <c r="T122">
        <f t="shared" si="43"/>
        <v>4800</v>
      </c>
      <c r="U122">
        <f t="shared" si="32"/>
        <v>4400</v>
      </c>
      <c r="V122">
        <f t="shared" si="33"/>
        <v>2800.0000000000005</v>
      </c>
      <c r="W122">
        <f t="shared" si="34"/>
        <v>3200</v>
      </c>
      <c r="X122">
        <f t="shared" si="35"/>
        <v>2400</v>
      </c>
      <c r="Y122">
        <f t="shared" si="36"/>
        <v>2800.0000000000005</v>
      </c>
      <c r="Z122">
        <f t="shared" si="37"/>
        <v>2400</v>
      </c>
      <c r="AA122">
        <f t="shared" si="38"/>
        <v>4000</v>
      </c>
      <c r="AB122">
        <f t="shared" si="39"/>
        <v>4000</v>
      </c>
      <c r="AC122">
        <f t="shared" si="40"/>
        <v>2400</v>
      </c>
    </row>
    <row r="123" spans="1:29" ht="19.95" customHeight="1" x14ac:dyDescent="0.3">
      <c r="A123" s="5">
        <v>1313</v>
      </c>
      <c r="C123" t="s">
        <v>172</v>
      </c>
      <c r="D123">
        <v>197</v>
      </c>
      <c r="E123" t="s">
        <v>146</v>
      </c>
      <c r="F123">
        <v>71</v>
      </c>
      <c r="G123" t="s">
        <v>9</v>
      </c>
      <c r="H123">
        <v>5</v>
      </c>
      <c r="I123" t="s">
        <v>20</v>
      </c>
      <c r="J123">
        <v>2023</v>
      </c>
      <c r="K123">
        <v>50000</v>
      </c>
      <c r="L123" s="3">
        <v>0.3</v>
      </c>
      <c r="M123" s="3">
        <v>0.6</v>
      </c>
      <c r="N123" s="3">
        <f t="shared" si="44"/>
        <v>0.3</v>
      </c>
      <c r="O123" s="3">
        <f t="shared" si="45"/>
        <v>15000</v>
      </c>
      <c r="P123" s="3">
        <f t="shared" si="46"/>
        <v>0.3</v>
      </c>
      <c r="R123">
        <f t="shared" si="49"/>
        <v>3500.0000000000005</v>
      </c>
      <c r="S123">
        <f t="shared" si="50"/>
        <v>5000</v>
      </c>
      <c r="T123">
        <f t="shared" si="43"/>
        <v>6000</v>
      </c>
      <c r="U123">
        <f t="shared" si="32"/>
        <v>5500</v>
      </c>
      <c r="V123">
        <f t="shared" si="33"/>
        <v>3500.0000000000005</v>
      </c>
      <c r="W123">
        <f t="shared" si="34"/>
        <v>4000</v>
      </c>
      <c r="X123">
        <f t="shared" si="35"/>
        <v>3000</v>
      </c>
      <c r="Y123">
        <f t="shared" si="36"/>
        <v>3500.0000000000005</v>
      </c>
      <c r="Z123">
        <f t="shared" si="37"/>
        <v>3000</v>
      </c>
      <c r="AA123">
        <f t="shared" si="38"/>
        <v>5000</v>
      </c>
      <c r="AB123">
        <f t="shared" si="39"/>
        <v>5000</v>
      </c>
      <c r="AC123">
        <f t="shared" si="40"/>
        <v>3000</v>
      </c>
    </row>
    <row r="124" spans="1:29" ht="19.95" customHeight="1" x14ac:dyDescent="0.3">
      <c r="A124" s="5">
        <v>1314</v>
      </c>
      <c r="C124" t="s">
        <v>173</v>
      </c>
      <c r="D124">
        <v>197</v>
      </c>
      <c r="E124" t="s">
        <v>146</v>
      </c>
      <c r="F124">
        <v>71</v>
      </c>
      <c r="G124" t="s">
        <v>9</v>
      </c>
      <c r="H124">
        <v>5</v>
      </c>
      <c r="I124" t="s">
        <v>20</v>
      </c>
      <c r="J124">
        <v>2023</v>
      </c>
      <c r="K124">
        <v>60000</v>
      </c>
      <c r="L124" s="3">
        <v>0.35</v>
      </c>
      <c r="M124" s="3">
        <v>0.6</v>
      </c>
      <c r="N124" s="3">
        <f t="shared" si="44"/>
        <v>0.25</v>
      </c>
      <c r="O124" s="3">
        <f t="shared" si="45"/>
        <v>15000</v>
      </c>
      <c r="P124" s="3">
        <f t="shared" si="46"/>
        <v>0.25</v>
      </c>
      <c r="R124">
        <f t="shared" si="49"/>
        <v>4200</v>
      </c>
      <c r="S124">
        <f t="shared" si="50"/>
        <v>6000</v>
      </c>
      <c r="T124">
        <f t="shared" si="43"/>
        <v>7200</v>
      </c>
      <c r="U124">
        <f t="shared" si="32"/>
        <v>6600</v>
      </c>
      <c r="V124">
        <f t="shared" si="33"/>
        <v>4200</v>
      </c>
      <c r="W124">
        <f t="shared" si="34"/>
        <v>4800</v>
      </c>
      <c r="X124">
        <f t="shared" si="35"/>
        <v>3600</v>
      </c>
      <c r="Y124">
        <f t="shared" si="36"/>
        <v>4200</v>
      </c>
      <c r="Z124">
        <f t="shared" si="37"/>
        <v>3600</v>
      </c>
      <c r="AA124">
        <f t="shared" si="38"/>
        <v>6000</v>
      </c>
      <c r="AB124">
        <f t="shared" si="39"/>
        <v>6000</v>
      </c>
      <c r="AC124">
        <f t="shared" si="40"/>
        <v>3600</v>
      </c>
    </row>
    <row r="125" spans="1:29" ht="19.95" customHeight="1" x14ac:dyDescent="0.3">
      <c r="A125" s="5">
        <v>1315</v>
      </c>
      <c r="C125" t="s">
        <v>174</v>
      </c>
      <c r="D125">
        <v>197</v>
      </c>
      <c r="E125" t="s">
        <v>146</v>
      </c>
      <c r="F125">
        <v>71</v>
      </c>
      <c r="G125" t="s">
        <v>9</v>
      </c>
      <c r="H125">
        <v>5</v>
      </c>
      <c r="I125" t="s">
        <v>20</v>
      </c>
      <c r="J125">
        <v>2023</v>
      </c>
      <c r="K125">
        <v>50000</v>
      </c>
      <c r="L125" s="3">
        <v>0.3</v>
      </c>
      <c r="M125" s="3">
        <v>0.6</v>
      </c>
      <c r="N125" s="3">
        <f t="shared" si="44"/>
        <v>0.3</v>
      </c>
      <c r="O125" s="3">
        <f t="shared" si="45"/>
        <v>15000</v>
      </c>
      <c r="P125" s="3">
        <f t="shared" si="46"/>
        <v>0.3</v>
      </c>
      <c r="R125">
        <f t="shared" si="49"/>
        <v>3500.0000000000005</v>
      </c>
      <c r="S125">
        <f t="shared" si="50"/>
        <v>5000</v>
      </c>
      <c r="T125">
        <f t="shared" si="43"/>
        <v>6000</v>
      </c>
      <c r="U125">
        <f t="shared" si="32"/>
        <v>5500</v>
      </c>
      <c r="V125">
        <f t="shared" si="33"/>
        <v>3500.0000000000005</v>
      </c>
      <c r="W125">
        <f t="shared" si="34"/>
        <v>4000</v>
      </c>
      <c r="X125">
        <f t="shared" si="35"/>
        <v>3000</v>
      </c>
      <c r="Y125">
        <f t="shared" si="36"/>
        <v>3500.0000000000005</v>
      </c>
      <c r="Z125">
        <f t="shared" si="37"/>
        <v>3000</v>
      </c>
      <c r="AA125">
        <f t="shared" si="38"/>
        <v>5000</v>
      </c>
      <c r="AB125">
        <f t="shared" si="39"/>
        <v>5000</v>
      </c>
      <c r="AC125">
        <f t="shared" si="40"/>
        <v>3000</v>
      </c>
    </row>
    <row r="126" spans="1:29" ht="19.95" customHeight="1" x14ac:dyDescent="0.3">
      <c r="A126" s="5">
        <v>1316</v>
      </c>
      <c r="C126" t="s">
        <v>175</v>
      </c>
      <c r="D126">
        <v>197</v>
      </c>
      <c r="E126" t="s">
        <v>146</v>
      </c>
      <c r="F126">
        <v>71</v>
      </c>
      <c r="G126" t="s">
        <v>9</v>
      </c>
      <c r="H126">
        <v>5</v>
      </c>
      <c r="I126" t="s">
        <v>20</v>
      </c>
      <c r="J126">
        <v>2023</v>
      </c>
      <c r="K126">
        <v>50000</v>
      </c>
      <c r="L126" s="3">
        <v>0.3</v>
      </c>
      <c r="M126" s="3">
        <v>0.6</v>
      </c>
      <c r="N126" s="3">
        <f t="shared" si="44"/>
        <v>0.3</v>
      </c>
      <c r="O126" s="3">
        <f t="shared" si="45"/>
        <v>15000</v>
      </c>
      <c r="P126" s="3">
        <f t="shared" si="46"/>
        <v>0.3</v>
      </c>
      <c r="R126">
        <f t="shared" si="49"/>
        <v>3500.0000000000005</v>
      </c>
      <c r="S126">
        <f t="shared" si="50"/>
        <v>5000</v>
      </c>
      <c r="T126">
        <f t="shared" si="43"/>
        <v>6000</v>
      </c>
      <c r="U126">
        <f t="shared" si="32"/>
        <v>5500</v>
      </c>
      <c r="V126">
        <f t="shared" si="33"/>
        <v>3500.0000000000005</v>
      </c>
      <c r="W126">
        <f t="shared" si="34"/>
        <v>4000</v>
      </c>
      <c r="X126">
        <f t="shared" si="35"/>
        <v>3000</v>
      </c>
      <c r="Y126">
        <f t="shared" si="36"/>
        <v>3500.0000000000005</v>
      </c>
      <c r="Z126">
        <f t="shared" si="37"/>
        <v>3000</v>
      </c>
      <c r="AA126">
        <f t="shared" si="38"/>
        <v>5000</v>
      </c>
      <c r="AB126">
        <f t="shared" si="39"/>
        <v>5000</v>
      </c>
      <c r="AC126">
        <f t="shared" si="40"/>
        <v>3000</v>
      </c>
    </row>
    <row r="127" spans="1:29" ht="19.95" customHeight="1" x14ac:dyDescent="0.3">
      <c r="A127" s="5">
        <v>1317</v>
      </c>
      <c r="C127" t="s">
        <v>176</v>
      </c>
      <c r="D127">
        <v>197</v>
      </c>
      <c r="E127" t="s">
        <v>146</v>
      </c>
      <c r="F127">
        <v>71</v>
      </c>
      <c r="G127" t="s">
        <v>9</v>
      </c>
      <c r="H127">
        <v>5</v>
      </c>
      <c r="I127" t="s">
        <v>20</v>
      </c>
      <c r="J127">
        <v>2023</v>
      </c>
      <c r="K127">
        <v>40000</v>
      </c>
      <c r="L127" s="3">
        <v>0.25</v>
      </c>
      <c r="M127" s="3">
        <v>0.6</v>
      </c>
      <c r="N127" s="3">
        <f t="shared" si="44"/>
        <v>0.35</v>
      </c>
      <c r="O127" s="3">
        <f t="shared" si="45"/>
        <v>14000</v>
      </c>
      <c r="P127" s="3">
        <f t="shared" si="46"/>
        <v>0.35</v>
      </c>
      <c r="R127">
        <f t="shared" si="49"/>
        <v>2800.0000000000005</v>
      </c>
      <c r="S127">
        <f t="shared" si="50"/>
        <v>4000</v>
      </c>
      <c r="T127">
        <f t="shared" si="43"/>
        <v>4800</v>
      </c>
      <c r="U127">
        <f t="shared" si="32"/>
        <v>4400</v>
      </c>
      <c r="V127">
        <f t="shared" si="33"/>
        <v>2800.0000000000005</v>
      </c>
      <c r="W127">
        <f t="shared" si="34"/>
        <v>3200</v>
      </c>
      <c r="X127">
        <f t="shared" si="35"/>
        <v>2400</v>
      </c>
      <c r="Y127">
        <f t="shared" si="36"/>
        <v>2800.0000000000005</v>
      </c>
      <c r="Z127">
        <f t="shared" si="37"/>
        <v>2400</v>
      </c>
      <c r="AA127">
        <f t="shared" si="38"/>
        <v>4000</v>
      </c>
      <c r="AB127">
        <f t="shared" si="39"/>
        <v>4000</v>
      </c>
      <c r="AC127">
        <f t="shared" si="40"/>
        <v>2400</v>
      </c>
    </row>
    <row r="128" spans="1:29" ht="19.95" customHeight="1" x14ac:dyDescent="0.3">
      <c r="A128" s="5">
        <v>1318</v>
      </c>
      <c r="C128" t="s">
        <v>177</v>
      </c>
      <c r="D128">
        <v>197</v>
      </c>
      <c r="E128" t="s">
        <v>146</v>
      </c>
      <c r="F128">
        <v>71</v>
      </c>
      <c r="G128" t="s">
        <v>9</v>
      </c>
      <c r="H128">
        <v>5</v>
      </c>
      <c r="I128" t="s">
        <v>20</v>
      </c>
      <c r="J128">
        <v>2023</v>
      </c>
      <c r="K128">
        <v>40000</v>
      </c>
      <c r="L128" s="3">
        <v>0.35</v>
      </c>
      <c r="M128" s="3">
        <v>0.6</v>
      </c>
      <c r="N128" s="3">
        <f t="shared" si="44"/>
        <v>0.25</v>
      </c>
      <c r="O128" s="3">
        <f t="shared" si="45"/>
        <v>10000</v>
      </c>
      <c r="P128" s="3">
        <f t="shared" si="46"/>
        <v>0.25</v>
      </c>
      <c r="R128">
        <f t="shared" si="49"/>
        <v>2800.0000000000005</v>
      </c>
      <c r="S128">
        <f t="shared" si="50"/>
        <v>4000</v>
      </c>
      <c r="T128">
        <f t="shared" si="43"/>
        <v>4800</v>
      </c>
      <c r="U128">
        <f t="shared" si="32"/>
        <v>4400</v>
      </c>
      <c r="V128">
        <f t="shared" si="33"/>
        <v>2800.0000000000005</v>
      </c>
      <c r="W128">
        <f t="shared" si="34"/>
        <v>3200</v>
      </c>
      <c r="X128">
        <f t="shared" si="35"/>
        <v>2400</v>
      </c>
      <c r="Y128">
        <f t="shared" si="36"/>
        <v>2800.0000000000005</v>
      </c>
      <c r="Z128">
        <f t="shared" si="37"/>
        <v>2400</v>
      </c>
      <c r="AA128">
        <f t="shared" si="38"/>
        <v>4000</v>
      </c>
      <c r="AB128">
        <f t="shared" si="39"/>
        <v>4000</v>
      </c>
      <c r="AC128">
        <f t="shared" si="40"/>
        <v>2400</v>
      </c>
    </row>
  </sheetData>
  <sheetProtection formatCells="0" formatColumns="0" formatRows="0" insertColumns="0" insertRows="0" insertHyperlinks="0" deleteColumns="0" deleteRows="0" sort="0" autoFilter="0" pivotTables="0"/>
  <autoFilter ref="A1:AC117"/>
  <sortState ref="A2:AB128">
    <sortCondition ref="A1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topLeftCell="A12" workbookViewId="0">
      <selection activeCell="A2" sqref="A2:XFD30"/>
    </sheetView>
  </sheetViews>
  <sheetFormatPr defaultRowHeight="14.4" x14ac:dyDescent="0.3"/>
  <cols>
    <col min="1" max="1" width="18" bestFit="1" customWidth="1"/>
    <col min="2" max="2" width="10.5546875" bestFit="1" customWidth="1"/>
    <col min="3" max="3" width="50.109375" bestFit="1" customWidth="1"/>
    <col min="4" max="4" width="50.109375" customWidth="1"/>
    <col min="5" max="5" width="28.33203125" bestFit="1" customWidth="1"/>
    <col min="6" max="6" width="28.33203125" customWidth="1"/>
    <col min="7" max="7" width="14.44140625" bestFit="1" customWidth="1"/>
    <col min="8" max="8" width="14.44140625" customWidth="1"/>
    <col min="9" max="9" width="14.88671875" bestFit="1" customWidth="1"/>
    <col min="10" max="10" width="12.88671875" bestFit="1" customWidth="1"/>
    <col min="11" max="11" width="14.33203125" bestFit="1" customWidth="1"/>
    <col min="12" max="12" width="17.77734375" style="3" bestFit="1" customWidth="1"/>
    <col min="13" max="13" width="8.44140625" style="3" customWidth="1"/>
    <col min="14" max="14" width="10" style="3" customWidth="1"/>
    <col min="15" max="15" width="17.77734375" style="3" customWidth="1"/>
    <col min="16" max="16" width="18.88671875" style="3" bestFit="1" customWidth="1"/>
    <col min="17" max="17" width="17.88671875" bestFit="1" customWidth="1"/>
    <col min="18" max="18" width="12.6640625" bestFit="1" customWidth="1"/>
    <col min="19" max="19" width="13" bestFit="1" customWidth="1"/>
    <col min="20" max="20" width="13.44140625" bestFit="1" customWidth="1"/>
    <col min="21" max="21" width="12.88671875" bestFit="1" customWidth="1"/>
    <col min="22" max="22" width="11" bestFit="1" customWidth="1"/>
    <col min="23" max="23" width="10.33203125" bestFit="1" customWidth="1"/>
    <col min="24" max="24" width="9.88671875" bestFit="1" customWidth="1"/>
    <col min="25" max="25" width="10.77734375" bestFit="1" customWidth="1"/>
    <col min="26" max="26" width="10.109375" bestFit="1" customWidth="1"/>
    <col min="27" max="27" width="10.44140625" bestFit="1" customWidth="1"/>
    <col min="28" max="28" width="10.88671875" bestFit="1" customWidth="1"/>
    <col min="29" max="29" width="10.33203125" bestFit="1" customWidth="1"/>
  </cols>
  <sheetData>
    <row r="1" spans="1:29" x14ac:dyDescent="0.3">
      <c r="A1" s="1" t="s">
        <v>11</v>
      </c>
      <c r="B1" s="1" t="s">
        <v>0</v>
      </c>
      <c r="C1" s="1" t="s">
        <v>1</v>
      </c>
      <c r="D1" s="1" t="s">
        <v>183</v>
      </c>
      <c r="E1" s="1" t="s">
        <v>2</v>
      </c>
      <c r="F1" s="1" t="s">
        <v>184</v>
      </c>
      <c r="G1" s="1" t="s">
        <v>3</v>
      </c>
      <c r="H1" s="1" t="s">
        <v>182</v>
      </c>
      <c r="I1" s="1" t="s">
        <v>4</v>
      </c>
      <c r="J1" s="1" t="s">
        <v>5</v>
      </c>
      <c r="K1" s="1" t="s">
        <v>6</v>
      </c>
      <c r="L1" s="4" t="s">
        <v>178</v>
      </c>
      <c r="M1" s="2">
        <v>0.6</v>
      </c>
      <c r="N1" s="2" t="s">
        <v>179</v>
      </c>
      <c r="O1" s="2" t="s">
        <v>180</v>
      </c>
      <c r="P1" s="2" t="s">
        <v>181</v>
      </c>
      <c r="Q1" s="1" t="s">
        <v>7</v>
      </c>
      <c r="R1" s="1" t="s">
        <v>133</v>
      </c>
      <c r="S1" s="1" t="s">
        <v>134</v>
      </c>
      <c r="T1" s="1" t="s">
        <v>135</v>
      </c>
      <c r="U1" s="1" t="s">
        <v>136</v>
      </c>
      <c r="V1" s="1" t="s">
        <v>137</v>
      </c>
      <c r="W1" s="1" t="s">
        <v>138</v>
      </c>
      <c r="X1" s="1" t="s">
        <v>139</v>
      </c>
      <c r="Y1" s="1" t="s">
        <v>140</v>
      </c>
      <c r="Z1" s="1" t="s">
        <v>141</v>
      </c>
      <c r="AA1" s="1" t="s">
        <v>142</v>
      </c>
      <c r="AB1" s="1" t="s">
        <v>143</v>
      </c>
      <c r="AC1" s="1" t="s">
        <v>144</v>
      </c>
    </row>
    <row r="2" spans="1:29" ht="19.95" customHeight="1" x14ac:dyDescent="0.3">
      <c r="A2" s="5">
        <v>1290</v>
      </c>
      <c r="C2" t="s">
        <v>147</v>
      </c>
      <c r="D2">
        <v>197</v>
      </c>
      <c r="E2" t="s">
        <v>146</v>
      </c>
      <c r="F2">
        <v>71</v>
      </c>
      <c r="G2" t="s">
        <v>9</v>
      </c>
      <c r="H2">
        <v>5</v>
      </c>
      <c r="I2" t="s">
        <v>20</v>
      </c>
      <c r="J2">
        <v>2023</v>
      </c>
      <c r="K2">
        <v>70000</v>
      </c>
      <c r="L2" s="3">
        <v>0.35</v>
      </c>
      <c r="M2" s="3">
        <v>0.6</v>
      </c>
      <c r="N2" s="3">
        <f t="shared" ref="N2:N30" si="0">M2-L2</f>
        <v>0.25</v>
      </c>
      <c r="O2" s="3">
        <f t="shared" ref="O2:O30" si="1">N2*K2</f>
        <v>17500</v>
      </c>
      <c r="P2" s="3">
        <f t="shared" ref="P2:P30" si="2">O2/K2</f>
        <v>0.25</v>
      </c>
      <c r="R2">
        <f t="shared" ref="R2" si="3">K2*7%</f>
        <v>4900.0000000000009</v>
      </c>
      <c r="S2">
        <f t="shared" ref="S2" si="4">K2*10%</f>
        <v>7000</v>
      </c>
      <c r="T2">
        <f t="shared" ref="T2:T30" si="5">K2*12%</f>
        <v>8400</v>
      </c>
      <c r="U2">
        <f t="shared" ref="U2:U30" si="6">K2*11%</f>
        <v>7700</v>
      </c>
      <c r="V2">
        <f t="shared" ref="V2:V30" si="7">K2*7%</f>
        <v>4900.0000000000009</v>
      </c>
      <c r="W2">
        <f t="shared" ref="W2:W30" si="8">K2*8%</f>
        <v>5600</v>
      </c>
      <c r="X2">
        <f t="shared" ref="X2:X30" si="9">K2*6%</f>
        <v>4200</v>
      </c>
      <c r="Y2">
        <f t="shared" ref="Y2:Y30" si="10">K2*7%</f>
        <v>4900.0000000000009</v>
      </c>
      <c r="Z2">
        <f t="shared" ref="Z2:Z30" si="11">K2*6%</f>
        <v>4200</v>
      </c>
      <c r="AA2">
        <f t="shared" ref="AA2:AA30" si="12">K2*10%</f>
        <v>7000</v>
      </c>
      <c r="AB2">
        <f t="shared" ref="AB2:AB30" si="13">K2*10%</f>
        <v>7000</v>
      </c>
      <c r="AC2">
        <f t="shared" ref="AC2:AC30" si="14">K2*6%</f>
        <v>4200</v>
      </c>
    </row>
    <row r="3" spans="1:29" ht="19.95" customHeight="1" x14ac:dyDescent="0.3">
      <c r="A3" s="5">
        <v>1291</v>
      </c>
      <c r="C3" t="s">
        <v>150</v>
      </c>
      <c r="D3">
        <v>196</v>
      </c>
      <c r="E3" t="s">
        <v>148</v>
      </c>
      <c r="F3">
        <v>71</v>
      </c>
      <c r="G3" t="s">
        <v>9</v>
      </c>
      <c r="H3">
        <v>5</v>
      </c>
      <c r="I3" t="s">
        <v>20</v>
      </c>
      <c r="J3">
        <v>2023</v>
      </c>
      <c r="K3">
        <v>60000</v>
      </c>
      <c r="L3" s="3">
        <v>0.2</v>
      </c>
      <c r="M3" s="3">
        <v>0.6</v>
      </c>
      <c r="N3" s="3">
        <f t="shared" si="0"/>
        <v>0.39999999999999997</v>
      </c>
      <c r="O3" s="3">
        <f t="shared" si="1"/>
        <v>23999.999999999996</v>
      </c>
      <c r="P3" s="3">
        <f t="shared" si="2"/>
        <v>0.39999999999999997</v>
      </c>
      <c r="R3">
        <f>K3*7%</f>
        <v>4200</v>
      </c>
      <c r="S3">
        <f>K3*10%</f>
        <v>6000</v>
      </c>
      <c r="T3">
        <f t="shared" si="5"/>
        <v>7200</v>
      </c>
      <c r="U3">
        <f t="shared" si="6"/>
        <v>6600</v>
      </c>
      <c r="V3">
        <f t="shared" si="7"/>
        <v>4200</v>
      </c>
      <c r="W3">
        <f t="shared" si="8"/>
        <v>4800</v>
      </c>
      <c r="X3">
        <f t="shared" si="9"/>
        <v>3600</v>
      </c>
      <c r="Y3">
        <f t="shared" si="10"/>
        <v>4200</v>
      </c>
      <c r="Z3">
        <f t="shared" si="11"/>
        <v>3600</v>
      </c>
      <c r="AA3">
        <f t="shared" si="12"/>
        <v>6000</v>
      </c>
      <c r="AB3">
        <f t="shared" si="13"/>
        <v>6000</v>
      </c>
      <c r="AC3">
        <f t="shared" si="14"/>
        <v>3600</v>
      </c>
    </row>
    <row r="4" spans="1:29" ht="19.95" customHeight="1" x14ac:dyDescent="0.3">
      <c r="A4" s="5">
        <v>1292</v>
      </c>
      <c r="C4" t="s">
        <v>151</v>
      </c>
      <c r="D4">
        <v>196</v>
      </c>
      <c r="E4" t="s">
        <v>148</v>
      </c>
      <c r="F4">
        <v>71</v>
      </c>
      <c r="G4" t="s">
        <v>9</v>
      </c>
      <c r="H4">
        <v>5</v>
      </c>
      <c r="I4" t="s">
        <v>20</v>
      </c>
      <c r="J4">
        <v>2023</v>
      </c>
      <c r="K4">
        <v>40000</v>
      </c>
      <c r="L4" s="3">
        <v>0.2</v>
      </c>
      <c r="M4" s="3">
        <v>0.6</v>
      </c>
      <c r="N4" s="3">
        <f t="shared" si="0"/>
        <v>0.39999999999999997</v>
      </c>
      <c r="O4" s="3">
        <f t="shared" si="1"/>
        <v>15999.999999999998</v>
      </c>
      <c r="P4" s="3">
        <f t="shared" si="2"/>
        <v>0.39999999999999997</v>
      </c>
      <c r="R4">
        <f t="shared" ref="R4:R30" si="15">K4*7%</f>
        <v>2800.0000000000005</v>
      </c>
      <c r="S4">
        <f t="shared" ref="S4:S30" si="16">K4*10%</f>
        <v>4000</v>
      </c>
      <c r="T4">
        <f t="shared" si="5"/>
        <v>4800</v>
      </c>
      <c r="U4">
        <f t="shared" si="6"/>
        <v>4400</v>
      </c>
      <c r="V4">
        <f t="shared" si="7"/>
        <v>2800.0000000000005</v>
      </c>
      <c r="W4">
        <f t="shared" si="8"/>
        <v>3200</v>
      </c>
      <c r="X4">
        <f t="shared" si="9"/>
        <v>2400</v>
      </c>
      <c r="Y4">
        <f t="shared" si="10"/>
        <v>2800.0000000000005</v>
      </c>
      <c r="Z4">
        <f t="shared" si="11"/>
        <v>2400</v>
      </c>
      <c r="AA4">
        <f t="shared" si="12"/>
        <v>4000</v>
      </c>
      <c r="AB4">
        <f t="shared" si="13"/>
        <v>4000</v>
      </c>
      <c r="AC4">
        <f t="shared" si="14"/>
        <v>2400</v>
      </c>
    </row>
    <row r="5" spans="1:29" ht="19.95" customHeight="1" x14ac:dyDescent="0.3">
      <c r="A5" s="5">
        <v>1293</v>
      </c>
      <c r="C5" t="s">
        <v>152</v>
      </c>
      <c r="D5">
        <v>196</v>
      </c>
      <c r="E5" t="s">
        <v>148</v>
      </c>
      <c r="F5">
        <v>71</v>
      </c>
      <c r="G5" t="s">
        <v>9</v>
      </c>
      <c r="H5">
        <v>5</v>
      </c>
      <c r="I5" t="s">
        <v>20</v>
      </c>
      <c r="J5">
        <v>2023</v>
      </c>
      <c r="K5">
        <v>40000</v>
      </c>
      <c r="L5" s="3">
        <v>0.2</v>
      </c>
      <c r="M5" s="3">
        <v>0.6</v>
      </c>
      <c r="N5" s="3">
        <f t="shared" si="0"/>
        <v>0.39999999999999997</v>
      </c>
      <c r="O5" s="3">
        <f t="shared" si="1"/>
        <v>15999.999999999998</v>
      </c>
      <c r="P5" s="3">
        <f t="shared" si="2"/>
        <v>0.39999999999999997</v>
      </c>
      <c r="R5">
        <f t="shared" si="15"/>
        <v>2800.0000000000005</v>
      </c>
      <c r="S5">
        <f t="shared" si="16"/>
        <v>4000</v>
      </c>
      <c r="T5">
        <f t="shared" si="5"/>
        <v>4800</v>
      </c>
      <c r="U5">
        <f t="shared" si="6"/>
        <v>4400</v>
      </c>
      <c r="V5">
        <f t="shared" si="7"/>
        <v>2800.0000000000005</v>
      </c>
      <c r="W5">
        <f t="shared" si="8"/>
        <v>3200</v>
      </c>
      <c r="X5">
        <f t="shared" si="9"/>
        <v>2400</v>
      </c>
      <c r="Y5">
        <f t="shared" si="10"/>
        <v>2800.0000000000005</v>
      </c>
      <c r="Z5">
        <f t="shared" si="11"/>
        <v>2400</v>
      </c>
      <c r="AA5">
        <f t="shared" si="12"/>
        <v>4000</v>
      </c>
      <c r="AB5">
        <f t="shared" si="13"/>
        <v>4000</v>
      </c>
      <c r="AC5">
        <f t="shared" si="14"/>
        <v>2400</v>
      </c>
    </row>
    <row r="6" spans="1:29" ht="19.95" customHeight="1" x14ac:dyDescent="0.3">
      <c r="A6" s="5">
        <v>1294</v>
      </c>
      <c r="C6" t="s">
        <v>153</v>
      </c>
      <c r="D6">
        <v>196</v>
      </c>
      <c r="E6" t="s">
        <v>148</v>
      </c>
      <c r="F6">
        <v>71</v>
      </c>
      <c r="G6" t="s">
        <v>9</v>
      </c>
      <c r="H6">
        <v>5</v>
      </c>
      <c r="I6" t="s">
        <v>20</v>
      </c>
      <c r="J6">
        <v>2023</v>
      </c>
      <c r="K6">
        <v>75000</v>
      </c>
      <c r="L6" s="3">
        <v>0.2</v>
      </c>
      <c r="M6" s="3">
        <v>0.6</v>
      </c>
      <c r="N6" s="3">
        <f t="shared" si="0"/>
        <v>0.39999999999999997</v>
      </c>
      <c r="O6" s="3">
        <f t="shared" si="1"/>
        <v>29999.999999999996</v>
      </c>
      <c r="P6" s="3">
        <f t="shared" si="2"/>
        <v>0.39999999999999997</v>
      </c>
      <c r="R6">
        <f t="shared" si="15"/>
        <v>5250.0000000000009</v>
      </c>
      <c r="S6">
        <f t="shared" si="16"/>
        <v>7500</v>
      </c>
      <c r="T6">
        <f t="shared" si="5"/>
        <v>9000</v>
      </c>
      <c r="U6">
        <f t="shared" si="6"/>
        <v>8250</v>
      </c>
      <c r="V6">
        <f t="shared" si="7"/>
        <v>5250.0000000000009</v>
      </c>
      <c r="W6">
        <f t="shared" si="8"/>
        <v>6000</v>
      </c>
      <c r="X6">
        <f t="shared" si="9"/>
        <v>4500</v>
      </c>
      <c r="Y6">
        <f t="shared" si="10"/>
        <v>5250.0000000000009</v>
      </c>
      <c r="Z6">
        <f t="shared" si="11"/>
        <v>4500</v>
      </c>
      <c r="AA6">
        <f t="shared" si="12"/>
        <v>7500</v>
      </c>
      <c r="AB6">
        <f t="shared" si="13"/>
        <v>7500</v>
      </c>
      <c r="AC6">
        <f t="shared" si="14"/>
        <v>4500</v>
      </c>
    </row>
    <row r="7" spans="1:29" ht="19.95" customHeight="1" x14ac:dyDescent="0.3">
      <c r="A7" s="5">
        <v>1295</v>
      </c>
      <c r="C7" t="s">
        <v>154</v>
      </c>
      <c r="D7">
        <v>196</v>
      </c>
      <c r="E7" t="s">
        <v>148</v>
      </c>
      <c r="F7">
        <v>71</v>
      </c>
      <c r="G7" t="s">
        <v>9</v>
      </c>
      <c r="H7">
        <v>5</v>
      </c>
      <c r="I7" t="s">
        <v>20</v>
      </c>
      <c r="J7">
        <v>2023</v>
      </c>
      <c r="K7">
        <v>40000</v>
      </c>
      <c r="L7" s="3">
        <v>0.2</v>
      </c>
      <c r="M7" s="3">
        <v>0.6</v>
      </c>
      <c r="N7" s="3">
        <f t="shared" si="0"/>
        <v>0.39999999999999997</v>
      </c>
      <c r="O7" s="3">
        <f t="shared" si="1"/>
        <v>15999.999999999998</v>
      </c>
      <c r="P7" s="3">
        <f t="shared" si="2"/>
        <v>0.39999999999999997</v>
      </c>
      <c r="R7">
        <f t="shared" si="15"/>
        <v>2800.0000000000005</v>
      </c>
      <c r="S7">
        <f t="shared" si="16"/>
        <v>4000</v>
      </c>
      <c r="T7">
        <f t="shared" si="5"/>
        <v>4800</v>
      </c>
      <c r="U7">
        <f t="shared" si="6"/>
        <v>4400</v>
      </c>
      <c r="V7">
        <f t="shared" si="7"/>
        <v>2800.0000000000005</v>
      </c>
      <c r="W7">
        <f t="shared" si="8"/>
        <v>3200</v>
      </c>
      <c r="X7">
        <f t="shared" si="9"/>
        <v>2400</v>
      </c>
      <c r="Y7">
        <f t="shared" si="10"/>
        <v>2800.0000000000005</v>
      </c>
      <c r="Z7">
        <f t="shared" si="11"/>
        <v>2400</v>
      </c>
      <c r="AA7">
        <f t="shared" si="12"/>
        <v>4000</v>
      </c>
      <c r="AB7">
        <f t="shared" si="13"/>
        <v>4000</v>
      </c>
      <c r="AC7">
        <f t="shared" si="14"/>
        <v>2400</v>
      </c>
    </row>
    <row r="8" spans="1:29" ht="19.95" customHeight="1" x14ac:dyDescent="0.3">
      <c r="A8" s="5">
        <v>1296</v>
      </c>
      <c r="C8" t="s">
        <v>155</v>
      </c>
      <c r="D8">
        <v>196</v>
      </c>
      <c r="E8" t="s">
        <v>148</v>
      </c>
      <c r="F8">
        <v>71</v>
      </c>
      <c r="G8" t="s">
        <v>9</v>
      </c>
      <c r="H8">
        <v>5</v>
      </c>
      <c r="I8" t="s">
        <v>20</v>
      </c>
      <c r="J8">
        <v>2023</v>
      </c>
      <c r="K8">
        <v>40000</v>
      </c>
      <c r="L8" s="3">
        <v>0.2</v>
      </c>
      <c r="M8" s="3">
        <v>0.6</v>
      </c>
      <c r="N8" s="3">
        <f t="shared" si="0"/>
        <v>0.39999999999999997</v>
      </c>
      <c r="O8" s="3">
        <f t="shared" si="1"/>
        <v>15999.999999999998</v>
      </c>
      <c r="P8" s="3">
        <f t="shared" si="2"/>
        <v>0.39999999999999997</v>
      </c>
      <c r="R8">
        <f t="shared" si="15"/>
        <v>2800.0000000000005</v>
      </c>
      <c r="S8">
        <f t="shared" si="16"/>
        <v>4000</v>
      </c>
      <c r="T8">
        <f t="shared" si="5"/>
        <v>4800</v>
      </c>
      <c r="U8">
        <f t="shared" si="6"/>
        <v>4400</v>
      </c>
      <c r="V8">
        <f t="shared" si="7"/>
        <v>2800.0000000000005</v>
      </c>
      <c r="W8">
        <f t="shared" si="8"/>
        <v>3200</v>
      </c>
      <c r="X8">
        <f t="shared" si="9"/>
        <v>2400</v>
      </c>
      <c r="Y8">
        <f t="shared" si="10"/>
        <v>2800.0000000000005</v>
      </c>
      <c r="Z8">
        <f t="shared" si="11"/>
        <v>2400</v>
      </c>
      <c r="AA8">
        <f t="shared" si="12"/>
        <v>4000</v>
      </c>
      <c r="AB8">
        <f t="shared" si="13"/>
        <v>4000</v>
      </c>
      <c r="AC8">
        <f t="shared" si="14"/>
        <v>2400</v>
      </c>
    </row>
    <row r="9" spans="1:29" ht="19.95" customHeight="1" x14ac:dyDescent="0.3">
      <c r="A9" s="5">
        <v>1297</v>
      </c>
      <c r="C9" t="s">
        <v>156</v>
      </c>
      <c r="D9">
        <v>196</v>
      </c>
      <c r="E9" t="s">
        <v>148</v>
      </c>
      <c r="F9">
        <v>71</v>
      </c>
      <c r="G9" t="s">
        <v>9</v>
      </c>
      <c r="H9">
        <v>5</v>
      </c>
      <c r="I9" t="s">
        <v>20</v>
      </c>
      <c r="J9">
        <v>2023</v>
      </c>
      <c r="K9">
        <v>30000</v>
      </c>
      <c r="L9" s="3">
        <v>0.2</v>
      </c>
      <c r="M9" s="3">
        <v>0.6</v>
      </c>
      <c r="N9" s="3">
        <f t="shared" si="0"/>
        <v>0.39999999999999997</v>
      </c>
      <c r="O9" s="3">
        <f t="shared" si="1"/>
        <v>11999.999999999998</v>
      </c>
      <c r="P9" s="3">
        <f t="shared" si="2"/>
        <v>0.39999999999999997</v>
      </c>
      <c r="R9">
        <f t="shared" si="15"/>
        <v>2100</v>
      </c>
      <c r="S9">
        <f t="shared" si="16"/>
        <v>3000</v>
      </c>
      <c r="T9">
        <f t="shared" si="5"/>
        <v>3600</v>
      </c>
      <c r="U9">
        <f t="shared" si="6"/>
        <v>3300</v>
      </c>
      <c r="V9">
        <f t="shared" si="7"/>
        <v>2100</v>
      </c>
      <c r="W9">
        <f t="shared" si="8"/>
        <v>2400</v>
      </c>
      <c r="X9">
        <f t="shared" si="9"/>
        <v>1800</v>
      </c>
      <c r="Y9">
        <f t="shared" si="10"/>
        <v>2100</v>
      </c>
      <c r="Z9">
        <f t="shared" si="11"/>
        <v>1800</v>
      </c>
      <c r="AA9">
        <f t="shared" si="12"/>
        <v>3000</v>
      </c>
      <c r="AB9">
        <f t="shared" si="13"/>
        <v>3000</v>
      </c>
      <c r="AC9">
        <f t="shared" si="14"/>
        <v>1800</v>
      </c>
    </row>
    <row r="10" spans="1:29" ht="19.95" customHeight="1" x14ac:dyDescent="0.3">
      <c r="A10" s="5">
        <v>1298</v>
      </c>
      <c r="C10" t="s">
        <v>157</v>
      </c>
      <c r="D10">
        <v>196</v>
      </c>
      <c r="E10" t="s">
        <v>148</v>
      </c>
      <c r="F10">
        <v>71</v>
      </c>
      <c r="G10" t="s">
        <v>9</v>
      </c>
      <c r="H10">
        <v>5</v>
      </c>
      <c r="I10" t="s">
        <v>20</v>
      </c>
      <c r="J10">
        <v>2023</v>
      </c>
      <c r="K10">
        <v>40000</v>
      </c>
      <c r="L10" s="3">
        <v>0.2</v>
      </c>
      <c r="M10" s="3">
        <v>0.6</v>
      </c>
      <c r="N10" s="3">
        <f t="shared" si="0"/>
        <v>0.39999999999999997</v>
      </c>
      <c r="O10" s="3">
        <f t="shared" si="1"/>
        <v>15999.999999999998</v>
      </c>
      <c r="P10" s="3">
        <f t="shared" si="2"/>
        <v>0.39999999999999997</v>
      </c>
      <c r="R10">
        <f t="shared" si="15"/>
        <v>2800.0000000000005</v>
      </c>
      <c r="S10">
        <f t="shared" si="16"/>
        <v>4000</v>
      </c>
      <c r="T10">
        <f t="shared" si="5"/>
        <v>4800</v>
      </c>
      <c r="U10">
        <f t="shared" si="6"/>
        <v>4400</v>
      </c>
      <c r="V10">
        <f t="shared" si="7"/>
        <v>2800.0000000000005</v>
      </c>
      <c r="W10">
        <f t="shared" si="8"/>
        <v>3200</v>
      </c>
      <c r="X10">
        <f t="shared" si="9"/>
        <v>2400</v>
      </c>
      <c r="Y10">
        <f t="shared" si="10"/>
        <v>2800.0000000000005</v>
      </c>
      <c r="Z10">
        <f t="shared" si="11"/>
        <v>2400</v>
      </c>
      <c r="AA10">
        <f t="shared" si="12"/>
        <v>4000</v>
      </c>
      <c r="AB10">
        <f t="shared" si="13"/>
        <v>4000</v>
      </c>
      <c r="AC10">
        <f t="shared" si="14"/>
        <v>2400</v>
      </c>
    </row>
    <row r="11" spans="1:29" ht="19.95" customHeight="1" x14ac:dyDescent="0.3">
      <c r="A11" s="5">
        <v>1299</v>
      </c>
      <c r="C11" t="s">
        <v>158</v>
      </c>
      <c r="D11">
        <v>196</v>
      </c>
      <c r="E11" t="s">
        <v>148</v>
      </c>
      <c r="F11">
        <v>71</v>
      </c>
      <c r="G11" t="s">
        <v>9</v>
      </c>
      <c r="H11">
        <v>5</v>
      </c>
      <c r="I11" t="s">
        <v>20</v>
      </c>
      <c r="J11">
        <v>2023</v>
      </c>
      <c r="K11">
        <v>30000</v>
      </c>
      <c r="L11" s="3">
        <v>0.2</v>
      </c>
      <c r="M11" s="3">
        <v>0.6</v>
      </c>
      <c r="N11" s="3">
        <f t="shared" si="0"/>
        <v>0.39999999999999997</v>
      </c>
      <c r="O11" s="3">
        <f t="shared" si="1"/>
        <v>11999.999999999998</v>
      </c>
      <c r="P11" s="3">
        <f t="shared" si="2"/>
        <v>0.39999999999999997</v>
      </c>
      <c r="R11">
        <f t="shared" si="15"/>
        <v>2100</v>
      </c>
      <c r="S11">
        <f t="shared" si="16"/>
        <v>3000</v>
      </c>
      <c r="T11">
        <f t="shared" si="5"/>
        <v>3600</v>
      </c>
      <c r="U11">
        <f t="shared" si="6"/>
        <v>3300</v>
      </c>
      <c r="V11">
        <f t="shared" si="7"/>
        <v>2100</v>
      </c>
      <c r="W11">
        <f t="shared" si="8"/>
        <v>2400</v>
      </c>
      <c r="X11">
        <f t="shared" si="9"/>
        <v>1800</v>
      </c>
      <c r="Y11">
        <f t="shared" si="10"/>
        <v>2100</v>
      </c>
      <c r="Z11">
        <f t="shared" si="11"/>
        <v>1800</v>
      </c>
      <c r="AA11">
        <f t="shared" si="12"/>
        <v>3000</v>
      </c>
      <c r="AB11">
        <f t="shared" si="13"/>
        <v>3000</v>
      </c>
      <c r="AC11">
        <f t="shared" si="14"/>
        <v>1800</v>
      </c>
    </row>
    <row r="12" spans="1:29" ht="19.95" customHeight="1" x14ac:dyDescent="0.3">
      <c r="A12" s="5">
        <v>1300</v>
      </c>
      <c r="C12" t="s">
        <v>159</v>
      </c>
      <c r="D12">
        <v>196</v>
      </c>
      <c r="E12" t="s">
        <v>148</v>
      </c>
      <c r="F12">
        <v>71</v>
      </c>
      <c r="G12" t="s">
        <v>9</v>
      </c>
      <c r="H12">
        <v>5</v>
      </c>
      <c r="I12" t="s">
        <v>20</v>
      </c>
      <c r="J12">
        <v>2023</v>
      </c>
      <c r="K12">
        <v>50000</v>
      </c>
      <c r="L12" s="3">
        <v>0.2</v>
      </c>
      <c r="M12" s="3">
        <v>0.6</v>
      </c>
      <c r="N12" s="3">
        <f t="shared" si="0"/>
        <v>0.39999999999999997</v>
      </c>
      <c r="O12" s="3">
        <f t="shared" si="1"/>
        <v>20000</v>
      </c>
      <c r="P12" s="3">
        <f t="shared" si="2"/>
        <v>0.4</v>
      </c>
      <c r="R12">
        <f t="shared" si="15"/>
        <v>3500.0000000000005</v>
      </c>
      <c r="S12">
        <f t="shared" si="16"/>
        <v>5000</v>
      </c>
      <c r="T12">
        <f t="shared" si="5"/>
        <v>6000</v>
      </c>
      <c r="U12">
        <f t="shared" si="6"/>
        <v>5500</v>
      </c>
      <c r="V12">
        <f t="shared" si="7"/>
        <v>3500.0000000000005</v>
      </c>
      <c r="W12">
        <f t="shared" si="8"/>
        <v>4000</v>
      </c>
      <c r="X12">
        <f t="shared" si="9"/>
        <v>3000</v>
      </c>
      <c r="Y12">
        <f t="shared" si="10"/>
        <v>3500.0000000000005</v>
      </c>
      <c r="Z12">
        <f t="shared" si="11"/>
        <v>3000</v>
      </c>
      <c r="AA12">
        <f t="shared" si="12"/>
        <v>5000</v>
      </c>
      <c r="AB12">
        <f t="shared" si="13"/>
        <v>5000</v>
      </c>
      <c r="AC12">
        <f t="shared" si="14"/>
        <v>3000</v>
      </c>
    </row>
    <row r="13" spans="1:29" ht="19.95" customHeight="1" x14ac:dyDescent="0.3">
      <c r="A13" s="5">
        <v>1301</v>
      </c>
      <c r="C13" t="s">
        <v>160</v>
      </c>
      <c r="D13">
        <v>196</v>
      </c>
      <c r="E13" t="s">
        <v>148</v>
      </c>
      <c r="F13">
        <v>71</v>
      </c>
      <c r="G13" t="s">
        <v>9</v>
      </c>
      <c r="H13">
        <v>5</v>
      </c>
      <c r="I13" t="s">
        <v>20</v>
      </c>
      <c r="J13">
        <v>2023</v>
      </c>
      <c r="K13">
        <v>40000</v>
      </c>
      <c r="L13" s="3">
        <v>0.2</v>
      </c>
      <c r="M13" s="3">
        <v>0.6</v>
      </c>
      <c r="N13" s="3">
        <f t="shared" si="0"/>
        <v>0.39999999999999997</v>
      </c>
      <c r="O13" s="3">
        <f t="shared" si="1"/>
        <v>15999.999999999998</v>
      </c>
      <c r="P13" s="3">
        <f t="shared" si="2"/>
        <v>0.39999999999999997</v>
      </c>
      <c r="R13">
        <f t="shared" si="15"/>
        <v>2800.0000000000005</v>
      </c>
      <c r="S13">
        <f t="shared" si="16"/>
        <v>4000</v>
      </c>
      <c r="T13">
        <f t="shared" si="5"/>
        <v>4800</v>
      </c>
      <c r="U13">
        <f t="shared" si="6"/>
        <v>4400</v>
      </c>
      <c r="V13">
        <f t="shared" si="7"/>
        <v>2800.0000000000005</v>
      </c>
      <c r="W13">
        <f t="shared" si="8"/>
        <v>3200</v>
      </c>
      <c r="X13">
        <f t="shared" si="9"/>
        <v>2400</v>
      </c>
      <c r="Y13">
        <f t="shared" si="10"/>
        <v>2800.0000000000005</v>
      </c>
      <c r="Z13">
        <f t="shared" si="11"/>
        <v>2400</v>
      </c>
      <c r="AA13">
        <f t="shared" si="12"/>
        <v>4000</v>
      </c>
      <c r="AB13">
        <f t="shared" si="13"/>
        <v>4000</v>
      </c>
      <c r="AC13">
        <f t="shared" si="14"/>
        <v>2400</v>
      </c>
    </row>
    <row r="14" spans="1:29" ht="19.95" customHeight="1" x14ac:dyDescent="0.3">
      <c r="A14" s="5">
        <v>1302</v>
      </c>
      <c r="C14" t="s">
        <v>161</v>
      </c>
      <c r="D14">
        <v>196</v>
      </c>
      <c r="E14" t="s">
        <v>148</v>
      </c>
      <c r="F14">
        <v>71</v>
      </c>
      <c r="G14" t="s">
        <v>9</v>
      </c>
      <c r="H14">
        <v>5</v>
      </c>
      <c r="I14" t="s">
        <v>20</v>
      </c>
      <c r="J14">
        <v>2023</v>
      </c>
      <c r="K14">
        <v>30000</v>
      </c>
      <c r="L14" s="3">
        <v>0.2</v>
      </c>
      <c r="M14" s="3">
        <v>0.6</v>
      </c>
      <c r="N14" s="3">
        <f t="shared" si="0"/>
        <v>0.39999999999999997</v>
      </c>
      <c r="O14" s="3">
        <f t="shared" si="1"/>
        <v>11999.999999999998</v>
      </c>
      <c r="P14" s="3">
        <f t="shared" si="2"/>
        <v>0.39999999999999997</v>
      </c>
      <c r="R14">
        <f t="shared" si="15"/>
        <v>2100</v>
      </c>
      <c r="S14">
        <f t="shared" si="16"/>
        <v>3000</v>
      </c>
      <c r="T14">
        <f t="shared" si="5"/>
        <v>3600</v>
      </c>
      <c r="U14">
        <f t="shared" si="6"/>
        <v>3300</v>
      </c>
      <c r="V14">
        <f t="shared" si="7"/>
        <v>2100</v>
      </c>
      <c r="W14">
        <f t="shared" si="8"/>
        <v>2400</v>
      </c>
      <c r="X14">
        <f t="shared" si="9"/>
        <v>1800</v>
      </c>
      <c r="Y14">
        <f t="shared" si="10"/>
        <v>2100</v>
      </c>
      <c r="Z14">
        <f t="shared" si="11"/>
        <v>1800</v>
      </c>
      <c r="AA14">
        <f t="shared" si="12"/>
        <v>3000</v>
      </c>
      <c r="AB14">
        <f t="shared" si="13"/>
        <v>3000</v>
      </c>
      <c r="AC14">
        <f t="shared" si="14"/>
        <v>1800</v>
      </c>
    </row>
    <row r="15" spans="1:29" ht="19.95" customHeight="1" x14ac:dyDescent="0.3">
      <c r="A15" s="5">
        <v>1303</v>
      </c>
      <c r="C15" t="s">
        <v>162</v>
      </c>
      <c r="D15">
        <v>196</v>
      </c>
      <c r="E15" t="s">
        <v>148</v>
      </c>
      <c r="F15">
        <v>71</v>
      </c>
      <c r="G15" t="s">
        <v>9</v>
      </c>
      <c r="H15">
        <v>5</v>
      </c>
      <c r="I15" t="s">
        <v>20</v>
      </c>
      <c r="J15">
        <v>2023</v>
      </c>
      <c r="K15">
        <v>60000</v>
      </c>
      <c r="L15" s="3">
        <v>0.2</v>
      </c>
      <c r="M15" s="3">
        <v>0.6</v>
      </c>
      <c r="N15" s="3">
        <f t="shared" si="0"/>
        <v>0.39999999999999997</v>
      </c>
      <c r="O15" s="3">
        <f t="shared" si="1"/>
        <v>23999.999999999996</v>
      </c>
      <c r="P15" s="3">
        <f t="shared" si="2"/>
        <v>0.39999999999999997</v>
      </c>
      <c r="R15">
        <f t="shared" si="15"/>
        <v>4200</v>
      </c>
      <c r="S15">
        <f t="shared" si="16"/>
        <v>6000</v>
      </c>
      <c r="T15">
        <f t="shared" si="5"/>
        <v>7200</v>
      </c>
      <c r="U15">
        <f t="shared" si="6"/>
        <v>6600</v>
      </c>
      <c r="V15">
        <f t="shared" si="7"/>
        <v>4200</v>
      </c>
      <c r="W15">
        <f t="shared" si="8"/>
        <v>4800</v>
      </c>
      <c r="X15">
        <f t="shared" si="9"/>
        <v>3600</v>
      </c>
      <c r="Y15">
        <f t="shared" si="10"/>
        <v>4200</v>
      </c>
      <c r="Z15">
        <f t="shared" si="11"/>
        <v>3600</v>
      </c>
      <c r="AA15">
        <f t="shared" si="12"/>
        <v>6000</v>
      </c>
      <c r="AB15">
        <f t="shared" si="13"/>
        <v>6000</v>
      </c>
      <c r="AC15">
        <f t="shared" si="14"/>
        <v>3600</v>
      </c>
    </row>
    <row r="16" spans="1:29" ht="19.95" customHeight="1" x14ac:dyDescent="0.3">
      <c r="A16" s="5">
        <v>1304</v>
      </c>
      <c r="C16" t="s">
        <v>163</v>
      </c>
      <c r="D16">
        <v>196</v>
      </c>
      <c r="E16" t="s">
        <v>148</v>
      </c>
      <c r="F16">
        <v>71</v>
      </c>
      <c r="G16" t="s">
        <v>9</v>
      </c>
      <c r="H16">
        <v>5</v>
      </c>
      <c r="I16" t="s">
        <v>20</v>
      </c>
      <c r="J16">
        <v>2023</v>
      </c>
      <c r="K16">
        <v>40000</v>
      </c>
      <c r="L16" s="3">
        <v>0.2</v>
      </c>
      <c r="M16" s="3">
        <v>0.6</v>
      </c>
      <c r="N16" s="3">
        <f t="shared" si="0"/>
        <v>0.39999999999999997</v>
      </c>
      <c r="O16" s="3">
        <f t="shared" si="1"/>
        <v>15999.999999999998</v>
      </c>
      <c r="P16" s="3">
        <f t="shared" si="2"/>
        <v>0.39999999999999997</v>
      </c>
      <c r="R16">
        <f t="shared" si="15"/>
        <v>2800.0000000000005</v>
      </c>
      <c r="S16">
        <f t="shared" si="16"/>
        <v>4000</v>
      </c>
      <c r="T16">
        <f t="shared" si="5"/>
        <v>4800</v>
      </c>
      <c r="U16">
        <f t="shared" si="6"/>
        <v>4400</v>
      </c>
      <c r="V16">
        <f t="shared" si="7"/>
        <v>2800.0000000000005</v>
      </c>
      <c r="W16">
        <f t="shared" si="8"/>
        <v>3200</v>
      </c>
      <c r="X16">
        <f t="shared" si="9"/>
        <v>2400</v>
      </c>
      <c r="Y16">
        <f t="shared" si="10"/>
        <v>2800.0000000000005</v>
      </c>
      <c r="Z16">
        <f t="shared" si="11"/>
        <v>2400</v>
      </c>
      <c r="AA16">
        <f t="shared" si="12"/>
        <v>4000</v>
      </c>
      <c r="AB16">
        <f t="shared" si="13"/>
        <v>4000</v>
      </c>
      <c r="AC16">
        <f t="shared" si="14"/>
        <v>2400</v>
      </c>
    </row>
    <row r="17" spans="1:29" ht="19.95" customHeight="1" x14ac:dyDescent="0.3">
      <c r="A17" s="5">
        <v>1305</v>
      </c>
      <c r="C17" t="s">
        <v>164</v>
      </c>
      <c r="D17">
        <v>196</v>
      </c>
      <c r="E17" t="s">
        <v>148</v>
      </c>
      <c r="F17">
        <v>71</v>
      </c>
      <c r="G17" t="s">
        <v>9</v>
      </c>
      <c r="H17">
        <v>5</v>
      </c>
      <c r="I17" t="s">
        <v>20</v>
      </c>
      <c r="J17">
        <v>2023</v>
      </c>
      <c r="K17">
        <v>70000</v>
      </c>
      <c r="L17" s="3">
        <v>0.3</v>
      </c>
      <c r="M17" s="3">
        <v>0.6</v>
      </c>
      <c r="N17" s="3">
        <f t="shared" si="0"/>
        <v>0.3</v>
      </c>
      <c r="O17" s="3">
        <f t="shared" si="1"/>
        <v>21000</v>
      </c>
      <c r="P17" s="3">
        <f t="shared" si="2"/>
        <v>0.3</v>
      </c>
      <c r="R17">
        <f t="shared" si="15"/>
        <v>4900.0000000000009</v>
      </c>
      <c r="S17">
        <f t="shared" si="16"/>
        <v>7000</v>
      </c>
      <c r="T17">
        <f t="shared" si="5"/>
        <v>8400</v>
      </c>
      <c r="U17">
        <f t="shared" si="6"/>
        <v>7700</v>
      </c>
      <c r="V17">
        <f t="shared" si="7"/>
        <v>4900.0000000000009</v>
      </c>
      <c r="W17">
        <f t="shared" si="8"/>
        <v>5600</v>
      </c>
      <c r="X17">
        <f t="shared" si="9"/>
        <v>4200</v>
      </c>
      <c r="Y17">
        <f t="shared" si="10"/>
        <v>4900.0000000000009</v>
      </c>
      <c r="Z17">
        <f t="shared" si="11"/>
        <v>4200</v>
      </c>
      <c r="AA17">
        <f t="shared" si="12"/>
        <v>7000</v>
      </c>
      <c r="AB17">
        <f t="shared" si="13"/>
        <v>7000</v>
      </c>
      <c r="AC17">
        <f t="shared" si="14"/>
        <v>4200</v>
      </c>
    </row>
    <row r="18" spans="1:29" ht="19.95" customHeight="1" x14ac:dyDescent="0.3">
      <c r="A18" s="5">
        <v>1306</v>
      </c>
      <c r="C18" t="s">
        <v>165</v>
      </c>
      <c r="D18">
        <v>196</v>
      </c>
      <c r="E18" t="s">
        <v>148</v>
      </c>
      <c r="F18">
        <v>71</v>
      </c>
      <c r="G18" t="s">
        <v>9</v>
      </c>
      <c r="H18">
        <v>5</v>
      </c>
      <c r="I18" t="s">
        <v>20</v>
      </c>
      <c r="J18">
        <v>2023</v>
      </c>
      <c r="K18">
        <v>50000</v>
      </c>
      <c r="L18" s="3">
        <v>0.25</v>
      </c>
      <c r="M18" s="3">
        <v>0.6</v>
      </c>
      <c r="N18" s="3">
        <f t="shared" si="0"/>
        <v>0.35</v>
      </c>
      <c r="O18" s="3">
        <f t="shared" si="1"/>
        <v>17500</v>
      </c>
      <c r="P18" s="3">
        <f t="shared" si="2"/>
        <v>0.35</v>
      </c>
      <c r="R18">
        <f t="shared" si="15"/>
        <v>3500.0000000000005</v>
      </c>
      <c r="S18">
        <f t="shared" si="16"/>
        <v>5000</v>
      </c>
      <c r="T18">
        <f t="shared" si="5"/>
        <v>6000</v>
      </c>
      <c r="U18">
        <f t="shared" si="6"/>
        <v>5500</v>
      </c>
      <c r="V18">
        <f t="shared" si="7"/>
        <v>3500.0000000000005</v>
      </c>
      <c r="W18">
        <f t="shared" si="8"/>
        <v>4000</v>
      </c>
      <c r="X18">
        <f t="shared" si="9"/>
        <v>3000</v>
      </c>
      <c r="Y18">
        <f t="shared" si="10"/>
        <v>3500.0000000000005</v>
      </c>
      <c r="Z18">
        <f t="shared" si="11"/>
        <v>3000</v>
      </c>
      <c r="AA18">
        <f t="shared" si="12"/>
        <v>5000</v>
      </c>
      <c r="AB18">
        <f t="shared" si="13"/>
        <v>5000</v>
      </c>
      <c r="AC18">
        <f t="shared" si="14"/>
        <v>3000</v>
      </c>
    </row>
    <row r="19" spans="1:29" ht="19.95" customHeight="1" x14ac:dyDescent="0.3">
      <c r="A19" s="5">
        <v>1307</v>
      </c>
      <c r="C19" t="s">
        <v>166</v>
      </c>
      <c r="D19">
        <v>196</v>
      </c>
      <c r="E19" t="s">
        <v>148</v>
      </c>
      <c r="F19">
        <v>71</v>
      </c>
      <c r="G19" t="s">
        <v>9</v>
      </c>
      <c r="H19">
        <v>5</v>
      </c>
      <c r="I19" t="s">
        <v>20</v>
      </c>
      <c r="J19">
        <v>2023</v>
      </c>
      <c r="K19">
        <v>50000</v>
      </c>
      <c r="L19" s="3">
        <v>0.2</v>
      </c>
      <c r="M19" s="3">
        <v>0.6</v>
      </c>
      <c r="N19" s="3">
        <f t="shared" si="0"/>
        <v>0.39999999999999997</v>
      </c>
      <c r="O19" s="3">
        <f t="shared" si="1"/>
        <v>20000</v>
      </c>
      <c r="P19" s="3">
        <f t="shared" si="2"/>
        <v>0.4</v>
      </c>
      <c r="R19">
        <f t="shared" si="15"/>
        <v>3500.0000000000005</v>
      </c>
      <c r="S19">
        <f t="shared" si="16"/>
        <v>5000</v>
      </c>
      <c r="T19">
        <f t="shared" si="5"/>
        <v>6000</v>
      </c>
      <c r="U19">
        <f t="shared" si="6"/>
        <v>5500</v>
      </c>
      <c r="V19">
        <f t="shared" si="7"/>
        <v>3500.0000000000005</v>
      </c>
      <c r="W19">
        <f t="shared" si="8"/>
        <v>4000</v>
      </c>
      <c r="X19">
        <f t="shared" si="9"/>
        <v>3000</v>
      </c>
      <c r="Y19">
        <f t="shared" si="10"/>
        <v>3500.0000000000005</v>
      </c>
      <c r="Z19">
        <f t="shared" si="11"/>
        <v>3000</v>
      </c>
      <c r="AA19">
        <f t="shared" si="12"/>
        <v>5000</v>
      </c>
      <c r="AB19">
        <f t="shared" si="13"/>
        <v>5000</v>
      </c>
      <c r="AC19">
        <f t="shared" si="14"/>
        <v>3000</v>
      </c>
    </row>
    <row r="20" spans="1:29" ht="19.95" customHeight="1" x14ac:dyDescent="0.3">
      <c r="A20" s="5">
        <v>1308</v>
      </c>
      <c r="C20" t="s">
        <v>167</v>
      </c>
      <c r="D20">
        <v>197</v>
      </c>
      <c r="E20" t="s">
        <v>146</v>
      </c>
      <c r="F20">
        <v>71</v>
      </c>
      <c r="G20" t="s">
        <v>9</v>
      </c>
      <c r="H20">
        <v>5</v>
      </c>
      <c r="I20" t="s">
        <v>20</v>
      </c>
      <c r="J20">
        <v>2023</v>
      </c>
      <c r="K20">
        <v>50000</v>
      </c>
      <c r="L20" s="3">
        <v>0.3</v>
      </c>
      <c r="M20" s="3">
        <v>0.6</v>
      </c>
      <c r="N20" s="3">
        <f t="shared" si="0"/>
        <v>0.3</v>
      </c>
      <c r="O20" s="3">
        <f t="shared" si="1"/>
        <v>15000</v>
      </c>
      <c r="P20" s="3">
        <f t="shared" si="2"/>
        <v>0.3</v>
      </c>
      <c r="R20">
        <f t="shared" si="15"/>
        <v>3500.0000000000005</v>
      </c>
      <c r="S20">
        <f t="shared" si="16"/>
        <v>5000</v>
      </c>
      <c r="T20">
        <f t="shared" si="5"/>
        <v>6000</v>
      </c>
      <c r="U20">
        <f t="shared" si="6"/>
        <v>5500</v>
      </c>
      <c r="V20">
        <f t="shared" si="7"/>
        <v>3500.0000000000005</v>
      </c>
      <c r="W20">
        <f t="shared" si="8"/>
        <v>4000</v>
      </c>
      <c r="X20">
        <f t="shared" si="9"/>
        <v>3000</v>
      </c>
      <c r="Y20">
        <f t="shared" si="10"/>
        <v>3500.0000000000005</v>
      </c>
      <c r="Z20">
        <f t="shared" si="11"/>
        <v>3000</v>
      </c>
      <c r="AA20">
        <f t="shared" si="12"/>
        <v>5000</v>
      </c>
      <c r="AB20">
        <f t="shared" si="13"/>
        <v>5000</v>
      </c>
      <c r="AC20">
        <f t="shared" si="14"/>
        <v>3000</v>
      </c>
    </row>
    <row r="21" spans="1:29" ht="19.95" customHeight="1" x14ac:dyDescent="0.3">
      <c r="A21" s="5">
        <v>1309</v>
      </c>
      <c r="C21" t="s">
        <v>168</v>
      </c>
      <c r="D21">
        <v>197</v>
      </c>
      <c r="E21" t="s">
        <v>146</v>
      </c>
      <c r="F21">
        <v>71</v>
      </c>
      <c r="G21" t="s">
        <v>9</v>
      </c>
      <c r="H21">
        <v>5</v>
      </c>
      <c r="I21" t="s">
        <v>20</v>
      </c>
      <c r="J21">
        <v>2023</v>
      </c>
      <c r="K21">
        <v>40000</v>
      </c>
      <c r="L21" s="3">
        <v>0.2</v>
      </c>
      <c r="M21" s="3">
        <v>0.6</v>
      </c>
      <c r="N21" s="3">
        <f t="shared" si="0"/>
        <v>0.39999999999999997</v>
      </c>
      <c r="O21" s="3">
        <f t="shared" si="1"/>
        <v>15999.999999999998</v>
      </c>
      <c r="P21" s="3">
        <f t="shared" si="2"/>
        <v>0.39999999999999997</v>
      </c>
      <c r="R21">
        <f t="shared" si="15"/>
        <v>2800.0000000000005</v>
      </c>
      <c r="S21">
        <f t="shared" si="16"/>
        <v>4000</v>
      </c>
      <c r="T21">
        <f t="shared" si="5"/>
        <v>4800</v>
      </c>
      <c r="U21">
        <f t="shared" si="6"/>
        <v>4400</v>
      </c>
      <c r="V21">
        <f t="shared" si="7"/>
        <v>2800.0000000000005</v>
      </c>
      <c r="W21">
        <f t="shared" si="8"/>
        <v>3200</v>
      </c>
      <c r="X21">
        <f t="shared" si="9"/>
        <v>2400</v>
      </c>
      <c r="Y21">
        <f t="shared" si="10"/>
        <v>2800.0000000000005</v>
      </c>
      <c r="Z21">
        <f t="shared" si="11"/>
        <v>2400</v>
      </c>
      <c r="AA21">
        <f t="shared" si="12"/>
        <v>4000</v>
      </c>
      <c r="AB21">
        <f t="shared" si="13"/>
        <v>4000</v>
      </c>
      <c r="AC21">
        <f t="shared" si="14"/>
        <v>2400</v>
      </c>
    </row>
    <row r="22" spans="1:29" ht="19.95" customHeight="1" x14ac:dyDescent="0.3">
      <c r="A22" s="5">
        <v>1310</v>
      </c>
      <c r="C22" t="s">
        <v>169</v>
      </c>
      <c r="D22">
        <v>197</v>
      </c>
      <c r="E22" t="s">
        <v>146</v>
      </c>
      <c r="F22">
        <v>71</v>
      </c>
      <c r="G22" t="s">
        <v>9</v>
      </c>
      <c r="H22">
        <v>5</v>
      </c>
      <c r="I22" t="s">
        <v>20</v>
      </c>
      <c r="J22">
        <v>2023</v>
      </c>
      <c r="K22">
        <v>60000</v>
      </c>
      <c r="L22" s="3">
        <v>0.3</v>
      </c>
      <c r="M22" s="3">
        <v>0.6</v>
      </c>
      <c r="N22" s="3">
        <f t="shared" si="0"/>
        <v>0.3</v>
      </c>
      <c r="O22" s="3">
        <f t="shared" si="1"/>
        <v>18000</v>
      </c>
      <c r="P22" s="3">
        <f t="shared" si="2"/>
        <v>0.3</v>
      </c>
      <c r="R22">
        <f t="shared" si="15"/>
        <v>4200</v>
      </c>
      <c r="S22">
        <f t="shared" si="16"/>
        <v>6000</v>
      </c>
      <c r="T22">
        <f t="shared" si="5"/>
        <v>7200</v>
      </c>
      <c r="U22">
        <f t="shared" si="6"/>
        <v>6600</v>
      </c>
      <c r="V22">
        <f t="shared" si="7"/>
        <v>4200</v>
      </c>
      <c r="W22">
        <f t="shared" si="8"/>
        <v>4800</v>
      </c>
      <c r="X22">
        <f t="shared" si="9"/>
        <v>3600</v>
      </c>
      <c r="Y22">
        <f t="shared" si="10"/>
        <v>4200</v>
      </c>
      <c r="Z22">
        <f t="shared" si="11"/>
        <v>3600</v>
      </c>
      <c r="AA22">
        <f t="shared" si="12"/>
        <v>6000</v>
      </c>
      <c r="AB22">
        <f t="shared" si="13"/>
        <v>6000</v>
      </c>
      <c r="AC22">
        <f t="shared" si="14"/>
        <v>3600</v>
      </c>
    </row>
    <row r="23" spans="1:29" ht="19.95" customHeight="1" x14ac:dyDescent="0.3">
      <c r="A23" s="5">
        <v>1311</v>
      </c>
      <c r="C23" t="s">
        <v>170</v>
      </c>
      <c r="D23">
        <v>197</v>
      </c>
      <c r="E23" t="s">
        <v>146</v>
      </c>
      <c r="F23">
        <v>71</v>
      </c>
      <c r="G23" t="s">
        <v>9</v>
      </c>
      <c r="H23">
        <v>5</v>
      </c>
      <c r="I23" t="s">
        <v>20</v>
      </c>
      <c r="J23">
        <v>2023</v>
      </c>
      <c r="K23">
        <v>60000</v>
      </c>
      <c r="L23" s="3">
        <v>0.3</v>
      </c>
      <c r="M23" s="3">
        <v>0.6</v>
      </c>
      <c r="N23" s="3">
        <f t="shared" si="0"/>
        <v>0.3</v>
      </c>
      <c r="O23" s="3">
        <f t="shared" si="1"/>
        <v>18000</v>
      </c>
      <c r="P23" s="3">
        <f t="shared" si="2"/>
        <v>0.3</v>
      </c>
      <c r="R23">
        <f t="shared" si="15"/>
        <v>4200</v>
      </c>
      <c r="S23">
        <f t="shared" si="16"/>
        <v>6000</v>
      </c>
      <c r="T23">
        <f t="shared" si="5"/>
        <v>7200</v>
      </c>
      <c r="U23">
        <f t="shared" si="6"/>
        <v>6600</v>
      </c>
      <c r="V23">
        <f t="shared" si="7"/>
        <v>4200</v>
      </c>
      <c r="W23">
        <f t="shared" si="8"/>
        <v>4800</v>
      </c>
      <c r="X23">
        <f t="shared" si="9"/>
        <v>3600</v>
      </c>
      <c r="Y23">
        <f t="shared" si="10"/>
        <v>4200</v>
      </c>
      <c r="Z23">
        <f t="shared" si="11"/>
        <v>3600</v>
      </c>
      <c r="AA23">
        <f t="shared" si="12"/>
        <v>6000</v>
      </c>
      <c r="AB23">
        <f t="shared" si="13"/>
        <v>6000</v>
      </c>
      <c r="AC23">
        <f t="shared" si="14"/>
        <v>3600</v>
      </c>
    </row>
    <row r="24" spans="1:29" ht="19.95" customHeight="1" x14ac:dyDescent="0.3">
      <c r="A24" s="5">
        <v>1312</v>
      </c>
      <c r="C24" t="s">
        <v>171</v>
      </c>
      <c r="D24">
        <v>197</v>
      </c>
      <c r="E24" t="s">
        <v>146</v>
      </c>
      <c r="F24">
        <v>71</v>
      </c>
      <c r="G24" t="s">
        <v>9</v>
      </c>
      <c r="H24">
        <v>5</v>
      </c>
      <c r="I24" t="s">
        <v>20</v>
      </c>
      <c r="J24">
        <v>2023</v>
      </c>
      <c r="K24">
        <v>40000</v>
      </c>
      <c r="L24" s="3">
        <v>0.2</v>
      </c>
      <c r="M24" s="3">
        <v>0.6</v>
      </c>
      <c r="N24" s="3">
        <f t="shared" si="0"/>
        <v>0.39999999999999997</v>
      </c>
      <c r="O24" s="3">
        <f t="shared" si="1"/>
        <v>15999.999999999998</v>
      </c>
      <c r="P24" s="3">
        <f t="shared" si="2"/>
        <v>0.39999999999999997</v>
      </c>
      <c r="R24">
        <f t="shared" si="15"/>
        <v>2800.0000000000005</v>
      </c>
      <c r="S24">
        <f t="shared" si="16"/>
        <v>4000</v>
      </c>
      <c r="T24">
        <f t="shared" si="5"/>
        <v>4800</v>
      </c>
      <c r="U24">
        <f t="shared" si="6"/>
        <v>4400</v>
      </c>
      <c r="V24">
        <f t="shared" si="7"/>
        <v>2800.0000000000005</v>
      </c>
      <c r="W24">
        <f t="shared" si="8"/>
        <v>3200</v>
      </c>
      <c r="X24">
        <f t="shared" si="9"/>
        <v>2400</v>
      </c>
      <c r="Y24">
        <f t="shared" si="10"/>
        <v>2800.0000000000005</v>
      </c>
      <c r="Z24">
        <f t="shared" si="11"/>
        <v>2400</v>
      </c>
      <c r="AA24">
        <f t="shared" si="12"/>
        <v>4000</v>
      </c>
      <c r="AB24">
        <f t="shared" si="13"/>
        <v>4000</v>
      </c>
      <c r="AC24">
        <f t="shared" si="14"/>
        <v>2400</v>
      </c>
    </row>
    <row r="25" spans="1:29" ht="19.95" customHeight="1" x14ac:dyDescent="0.3">
      <c r="A25" s="5">
        <v>1313</v>
      </c>
      <c r="C25" t="s">
        <v>172</v>
      </c>
      <c r="D25">
        <v>197</v>
      </c>
      <c r="E25" t="s">
        <v>146</v>
      </c>
      <c r="F25">
        <v>71</v>
      </c>
      <c r="G25" t="s">
        <v>9</v>
      </c>
      <c r="H25">
        <v>5</v>
      </c>
      <c r="I25" t="s">
        <v>20</v>
      </c>
      <c r="J25">
        <v>2023</v>
      </c>
      <c r="K25">
        <v>50000</v>
      </c>
      <c r="L25" s="3">
        <v>0.3</v>
      </c>
      <c r="M25" s="3">
        <v>0.6</v>
      </c>
      <c r="N25" s="3">
        <f t="shared" si="0"/>
        <v>0.3</v>
      </c>
      <c r="O25" s="3">
        <f t="shared" si="1"/>
        <v>15000</v>
      </c>
      <c r="P25" s="3">
        <f t="shared" si="2"/>
        <v>0.3</v>
      </c>
      <c r="R25">
        <f t="shared" si="15"/>
        <v>3500.0000000000005</v>
      </c>
      <c r="S25">
        <f t="shared" si="16"/>
        <v>5000</v>
      </c>
      <c r="T25">
        <f t="shared" si="5"/>
        <v>6000</v>
      </c>
      <c r="U25">
        <f t="shared" si="6"/>
        <v>5500</v>
      </c>
      <c r="V25">
        <f t="shared" si="7"/>
        <v>3500.0000000000005</v>
      </c>
      <c r="W25">
        <f t="shared" si="8"/>
        <v>4000</v>
      </c>
      <c r="X25">
        <f t="shared" si="9"/>
        <v>3000</v>
      </c>
      <c r="Y25">
        <f t="shared" si="10"/>
        <v>3500.0000000000005</v>
      </c>
      <c r="Z25">
        <f t="shared" si="11"/>
        <v>3000</v>
      </c>
      <c r="AA25">
        <f t="shared" si="12"/>
        <v>5000</v>
      </c>
      <c r="AB25">
        <f t="shared" si="13"/>
        <v>5000</v>
      </c>
      <c r="AC25">
        <f t="shared" si="14"/>
        <v>3000</v>
      </c>
    </row>
    <row r="26" spans="1:29" ht="19.95" customHeight="1" x14ac:dyDescent="0.3">
      <c r="A26" s="5">
        <v>1314</v>
      </c>
      <c r="C26" t="s">
        <v>173</v>
      </c>
      <c r="D26">
        <v>197</v>
      </c>
      <c r="E26" t="s">
        <v>146</v>
      </c>
      <c r="F26">
        <v>71</v>
      </c>
      <c r="G26" t="s">
        <v>9</v>
      </c>
      <c r="H26">
        <v>5</v>
      </c>
      <c r="I26" t="s">
        <v>20</v>
      </c>
      <c r="J26">
        <v>2023</v>
      </c>
      <c r="K26">
        <v>60000</v>
      </c>
      <c r="L26" s="3">
        <v>0.35</v>
      </c>
      <c r="M26" s="3">
        <v>0.6</v>
      </c>
      <c r="N26" s="3">
        <f t="shared" si="0"/>
        <v>0.25</v>
      </c>
      <c r="O26" s="3">
        <f t="shared" si="1"/>
        <v>15000</v>
      </c>
      <c r="P26" s="3">
        <f t="shared" si="2"/>
        <v>0.25</v>
      </c>
      <c r="R26">
        <f t="shared" si="15"/>
        <v>4200</v>
      </c>
      <c r="S26">
        <f t="shared" si="16"/>
        <v>6000</v>
      </c>
      <c r="T26">
        <f t="shared" si="5"/>
        <v>7200</v>
      </c>
      <c r="U26">
        <f t="shared" si="6"/>
        <v>6600</v>
      </c>
      <c r="V26">
        <f t="shared" si="7"/>
        <v>4200</v>
      </c>
      <c r="W26">
        <f t="shared" si="8"/>
        <v>4800</v>
      </c>
      <c r="X26">
        <f t="shared" si="9"/>
        <v>3600</v>
      </c>
      <c r="Y26">
        <f t="shared" si="10"/>
        <v>4200</v>
      </c>
      <c r="Z26">
        <f t="shared" si="11"/>
        <v>3600</v>
      </c>
      <c r="AA26">
        <f t="shared" si="12"/>
        <v>6000</v>
      </c>
      <c r="AB26">
        <f t="shared" si="13"/>
        <v>6000</v>
      </c>
      <c r="AC26">
        <f t="shared" si="14"/>
        <v>3600</v>
      </c>
    </row>
    <row r="27" spans="1:29" ht="19.95" customHeight="1" x14ac:dyDescent="0.3">
      <c r="A27" s="5">
        <v>1315</v>
      </c>
      <c r="C27" t="s">
        <v>174</v>
      </c>
      <c r="D27">
        <v>197</v>
      </c>
      <c r="E27" t="s">
        <v>146</v>
      </c>
      <c r="F27">
        <v>71</v>
      </c>
      <c r="G27" t="s">
        <v>9</v>
      </c>
      <c r="H27">
        <v>5</v>
      </c>
      <c r="I27" t="s">
        <v>20</v>
      </c>
      <c r="J27">
        <v>2023</v>
      </c>
      <c r="K27">
        <v>50000</v>
      </c>
      <c r="L27" s="3">
        <v>0.3</v>
      </c>
      <c r="M27" s="3">
        <v>0.6</v>
      </c>
      <c r="N27" s="3">
        <f t="shared" si="0"/>
        <v>0.3</v>
      </c>
      <c r="O27" s="3">
        <f t="shared" si="1"/>
        <v>15000</v>
      </c>
      <c r="P27" s="3">
        <f t="shared" si="2"/>
        <v>0.3</v>
      </c>
      <c r="R27">
        <f t="shared" si="15"/>
        <v>3500.0000000000005</v>
      </c>
      <c r="S27">
        <f t="shared" si="16"/>
        <v>5000</v>
      </c>
      <c r="T27">
        <f t="shared" si="5"/>
        <v>6000</v>
      </c>
      <c r="U27">
        <f t="shared" si="6"/>
        <v>5500</v>
      </c>
      <c r="V27">
        <f t="shared" si="7"/>
        <v>3500.0000000000005</v>
      </c>
      <c r="W27">
        <f t="shared" si="8"/>
        <v>4000</v>
      </c>
      <c r="X27">
        <f t="shared" si="9"/>
        <v>3000</v>
      </c>
      <c r="Y27">
        <f t="shared" si="10"/>
        <v>3500.0000000000005</v>
      </c>
      <c r="Z27">
        <f t="shared" si="11"/>
        <v>3000</v>
      </c>
      <c r="AA27">
        <f t="shared" si="12"/>
        <v>5000</v>
      </c>
      <c r="AB27">
        <f t="shared" si="13"/>
        <v>5000</v>
      </c>
      <c r="AC27">
        <f t="shared" si="14"/>
        <v>3000</v>
      </c>
    </row>
    <row r="28" spans="1:29" ht="19.95" customHeight="1" x14ac:dyDescent="0.3">
      <c r="A28" s="5">
        <v>1316</v>
      </c>
      <c r="C28" t="s">
        <v>175</v>
      </c>
      <c r="D28">
        <v>197</v>
      </c>
      <c r="E28" t="s">
        <v>146</v>
      </c>
      <c r="F28">
        <v>71</v>
      </c>
      <c r="G28" t="s">
        <v>9</v>
      </c>
      <c r="H28">
        <v>5</v>
      </c>
      <c r="I28" t="s">
        <v>20</v>
      </c>
      <c r="J28">
        <v>2023</v>
      </c>
      <c r="K28">
        <v>50000</v>
      </c>
      <c r="L28" s="3">
        <v>0.3</v>
      </c>
      <c r="M28" s="3">
        <v>0.6</v>
      </c>
      <c r="N28" s="3">
        <f t="shared" si="0"/>
        <v>0.3</v>
      </c>
      <c r="O28" s="3">
        <f t="shared" si="1"/>
        <v>15000</v>
      </c>
      <c r="P28" s="3">
        <f t="shared" si="2"/>
        <v>0.3</v>
      </c>
      <c r="R28">
        <f t="shared" si="15"/>
        <v>3500.0000000000005</v>
      </c>
      <c r="S28">
        <f t="shared" si="16"/>
        <v>5000</v>
      </c>
      <c r="T28">
        <f t="shared" si="5"/>
        <v>6000</v>
      </c>
      <c r="U28">
        <f t="shared" si="6"/>
        <v>5500</v>
      </c>
      <c r="V28">
        <f t="shared" si="7"/>
        <v>3500.0000000000005</v>
      </c>
      <c r="W28">
        <f t="shared" si="8"/>
        <v>4000</v>
      </c>
      <c r="X28">
        <f t="shared" si="9"/>
        <v>3000</v>
      </c>
      <c r="Y28">
        <f t="shared" si="10"/>
        <v>3500.0000000000005</v>
      </c>
      <c r="Z28">
        <f t="shared" si="11"/>
        <v>3000</v>
      </c>
      <c r="AA28">
        <f t="shared" si="12"/>
        <v>5000</v>
      </c>
      <c r="AB28">
        <f t="shared" si="13"/>
        <v>5000</v>
      </c>
      <c r="AC28">
        <f t="shared" si="14"/>
        <v>3000</v>
      </c>
    </row>
    <row r="29" spans="1:29" ht="19.95" customHeight="1" x14ac:dyDescent="0.3">
      <c r="A29" s="5">
        <v>1317</v>
      </c>
      <c r="C29" t="s">
        <v>176</v>
      </c>
      <c r="D29">
        <v>197</v>
      </c>
      <c r="E29" t="s">
        <v>146</v>
      </c>
      <c r="F29">
        <v>71</v>
      </c>
      <c r="G29" t="s">
        <v>9</v>
      </c>
      <c r="H29">
        <v>5</v>
      </c>
      <c r="I29" t="s">
        <v>20</v>
      </c>
      <c r="J29">
        <v>2023</v>
      </c>
      <c r="K29">
        <v>40000</v>
      </c>
      <c r="L29" s="3">
        <v>0.25</v>
      </c>
      <c r="M29" s="3">
        <v>0.6</v>
      </c>
      <c r="N29" s="3">
        <f t="shared" si="0"/>
        <v>0.35</v>
      </c>
      <c r="O29" s="3">
        <f t="shared" si="1"/>
        <v>14000</v>
      </c>
      <c r="P29" s="3">
        <f t="shared" si="2"/>
        <v>0.35</v>
      </c>
      <c r="R29">
        <f t="shared" si="15"/>
        <v>2800.0000000000005</v>
      </c>
      <c r="S29">
        <f t="shared" si="16"/>
        <v>4000</v>
      </c>
      <c r="T29">
        <f t="shared" si="5"/>
        <v>4800</v>
      </c>
      <c r="U29">
        <f t="shared" si="6"/>
        <v>4400</v>
      </c>
      <c r="V29">
        <f t="shared" si="7"/>
        <v>2800.0000000000005</v>
      </c>
      <c r="W29">
        <f t="shared" si="8"/>
        <v>3200</v>
      </c>
      <c r="X29">
        <f t="shared" si="9"/>
        <v>2400</v>
      </c>
      <c r="Y29">
        <f t="shared" si="10"/>
        <v>2800.0000000000005</v>
      </c>
      <c r="Z29">
        <f t="shared" si="11"/>
        <v>2400</v>
      </c>
      <c r="AA29">
        <f t="shared" si="12"/>
        <v>4000</v>
      </c>
      <c r="AB29">
        <f t="shared" si="13"/>
        <v>4000</v>
      </c>
      <c r="AC29">
        <f t="shared" si="14"/>
        <v>2400</v>
      </c>
    </row>
    <row r="30" spans="1:29" ht="19.95" customHeight="1" x14ac:dyDescent="0.3">
      <c r="A30" s="5">
        <v>1318</v>
      </c>
      <c r="C30" t="s">
        <v>177</v>
      </c>
      <c r="D30">
        <v>197</v>
      </c>
      <c r="E30" t="s">
        <v>146</v>
      </c>
      <c r="F30">
        <v>71</v>
      </c>
      <c r="G30" t="s">
        <v>9</v>
      </c>
      <c r="H30">
        <v>5</v>
      </c>
      <c r="I30" t="s">
        <v>20</v>
      </c>
      <c r="J30">
        <v>2023</v>
      </c>
      <c r="K30">
        <v>40000</v>
      </c>
      <c r="L30" s="3">
        <v>0.35</v>
      </c>
      <c r="M30" s="3">
        <v>0.6</v>
      </c>
      <c r="N30" s="3">
        <f t="shared" si="0"/>
        <v>0.25</v>
      </c>
      <c r="O30" s="3">
        <f t="shared" si="1"/>
        <v>10000</v>
      </c>
      <c r="P30" s="3">
        <f t="shared" si="2"/>
        <v>0.25</v>
      </c>
      <c r="R30">
        <f t="shared" si="15"/>
        <v>2800.0000000000005</v>
      </c>
      <c r="S30">
        <f t="shared" si="16"/>
        <v>4000</v>
      </c>
      <c r="T30">
        <f t="shared" si="5"/>
        <v>4800</v>
      </c>
      <c r="U30">
        <f t="shared" si="6"/>
        <v>4400</v>
      </c>
      <c r="V30">
        <f t="shared" si="7"/>
        <v>2800.0000000000005</v>
      </c>
      <c r="W30">
        <f t="shared" si="8"/>
        <v>3200</v>
      </c>
      <c r="X30">
        <f t="shared" si="9"/>
        <v>2400</v>
      </c>
      <c r="Y30">
        <f t="shared" si="10"/>
        <v>2800.0000000000005</v>
      </c>
      <c r="Z30">
        <f t="shared" si="11"/>
        <v>2400</v>
      </c>
      <c r="AA30">
        <f t="shared" si="12"/>
        <v>4000</v>
      </c>
      <c r="AB30">
        <f t="shared" si="13"/>
        <v>4000</v>
      </c>
      <c r="AC30">
        <f t="shared" si="14"/>
        <v>2400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8"/>
  <sheetViews>
    <sheetView topLeftCell="A7" workbookViewId="0">
      <selection activeCell="A91" sqref="A1:XFD1048576"/>
    </sheetView>
  </sheetViews>
  <sheetFormatPr defaultRowHeight="14.4" x14ac:dyDescent="0.3"/>
  <cols>
    <col min="1" max="1" width="18" bestFit="1" customWidth="1"/>
    <col min="2" max="2" width="10.5546875" bestFit="1" customWidth="1"/>
    <col min="3" max="3" width="50.109375" bestFit="1" customWidth="1"/>
    <col min="4" max="4" width="50.109375" customWidth="1"/>
    <col min="5" max="5" width="28.33203125" bestFit="1" customWidth="1"/>
    <col min="6" max="6" width="14.44140625" bestFit="1" customWidth="1"/>
    <col min="7" max="7" width="14.44140625" customWidth="1"/>
    <col min="8" max="8" width="14.88671875" bestFit="1" customWidth="1"/>
    <col min="9" max="9" width="12.88671875" bestFit="1" customWidth="1"/>
    <col min="10" max="10" width="14.33203125" bestFit="1" customWidth="1"/>
    <col min="11" max="11" width="17.77734375" style="3" bestFit="1" customWidth="1"/>
    <col min="12" max="12" width="8.44140625" style="3" customWidth="1"/>
    <col min="13" max="13" width="10" style="3" customWidth="1"/>
    <col min="14" max="14" width="17.77734375" style="3" customWidth="1"/>
    <col min="15" max="15" width="18.88671875" style="3" bestFit="1" customWidth="1"/>
    <col min="16" max="16" width="17.88671875" bestFit="1" customWidth="1"/>
    <col min="17" max="17" width="12.6640625" bestFit="1" customWidth="1"/>
    <col min="18" max="18" width="13" bestFit="1" customWidth="1"/>
    <col min="19" max="19" width="13.44140625" bestFit="1" customWidth="1"/>
    <col min="20" max="20" width="12.88671875" bestFit="1" customWidth="1"/>
    <col min="21" max="21" width="11" bestFit="1" customWidth="1"/>
    <col min="22" max="22" width="10.33203125" bestFit="1" customWidth="1"/>
    <col min="23" max="23" width="9.88671875" bestFit="1" customWidth="1"/>
    <col min="24" max="24" width="10.77734375" bestFit="1" customWidth="1"/>
    <col min="25" max="25" width="10.109375" bestFit="1" customWidth="1"/>
    <col min="26" max="26" width="10.44140625" bestFit="1" customWidth="1"/>
    <col min="27" max="27" width="10.88671875" bestFit="1" customWidth="1"/>
    <col min="28" max="28" width="10.33203125" bestFit="1" customWidth="1"/>
  </cols>
  <sheetData>
    <row r="1" spans="1:28" x14ac:dyDescent="0.3">
      <c r="A1" s="1" t="s">
        <v>11</v>
      </c>
      <c r="B1" s="1" t="s">
        <v>0</v>
      </c>
      <c r="C1" s="1" t="s">
        <v>1</v>
      </c>
      <c r="D1" s="1" t="s">
        <v>183</v>
      </c>
      <c r="E1" s="1" t="s">
        <v>2</v>
      </c>
      <c r="F1" s="1" t="s">
        <v>3</v>
      </c>
      <c r="G1" s="1" t="s">
        <v>182</v>
      </c>
      <c r="H1" s="1" t="s">
        <v>4</v>
      </c>
      <c r="I1" s="1" t="s">
        <v>5</v>
      </c>
      <c r="J1" s="1" t="s">
        <v>6</v>
      </c>
      <c r="K1" s="4" t="s">
        <v>178</v>
      </c>
      <c r="L1" s="2">
        <v>0.6</v>
      </c>
      <c r="M1" s="2" t="s">
        <v>179</v>
      </c>
      <c r="N1" s="2" t="s">
        <v>180</v>
      </c>
      <c r="O1" s="2" t="s">
        <v>181</v>
      </c>
      <c r="P1" s="1" t="s">
        <v>7</v>
      </c>
      <c r="Q1" s="1" t="s">
        <v>133</v>
      </c>
      <c r="R1" s="1" t="s">
        <v>134</v>
      </c>
      <c r="S1" s="1" t="s">
        <v>135</v>
      </c>
      <c r="T1" s="1" t="s">
        <v>136</v>
      </c>
      <c r="U1" s="1" t="s">
        <v>137</v>
      </c>
      <c r="V1" s="1" t="s">
        <v>138</v>
      </c>
      <c r="W1" s="1" t="s">
        <v>139</v>
      </c>
      <c r="X1" s="1" t="s">
        <v>140</v>
      </c>
      <c r="Y1" s="1" t="s">
        <v>141</v>
      </c>
      <c r="Z1" s="1" t="s">
        <v>142</v>
      </c>
      <c r="AA1" s="1" t="s">
        <v>143</v>
      </c>
      <c r="AB1" s="1" t="s">
        <v>144</v>
      </c>
    </row>
    <row r="2" spans="1:28" x14ac:dyDescent="0.3">
      <c r="A2">
        <v>45</v>
      </c>
      <c r="B2" t="s">
        <v>15</v>
      </c>
      <c r="C2" t="s">
        <v>16</v>
      </c>
      <c r="D2">
        <v>187</v>
      </c>
      <c r="E2" t="s">
        <v>8</v>
      </c>
      <c r="F2" t="s">
        <v>9</v>
      </c>
      <c r="G2">
        <v>3</v>
      </c>
      <c r="H2" t="s">
        <v>14</v>
      </c>
      <c r="I2">
        <v>2023</v>
      </c>
      <c r="J2">
        <v>200000</v>
      </c>
      <c r="K2" s="3">
        <v>0.57999999999999996</v>
      </c>
      <c r="L2" s="3">
        <v>0.6</v>
      </c>
      <c r="M2" s="3">
        <f>L2-K2</f>
        <v>2.0000000000000018E-2</v>
      </c>
      <c r="N2" s="3">
        <f>M2*J2</f>
        <v>4000.0000000000036</v>
      </c>
      <c r="O2" s="3">
        <f>N2/J2</f>
        <v>2.0000000000000018E-2</v>
      </c>
      <c r="Q2">
        <f>J2*7%</f>
        <v>14000.000000000002</v>
      </c>
      <c r="R2">
        <f>J2*10%</f>
        <v>20000</v>
      </c>
      <c r="S2">
        <f>J2*12%</f>
        <v>24000</v>
      </c>
      <c r="T2">
        <f>J2*11%</f>
        <v>22000</v>
      </c>
      <c r="U2">
        <f>J2*7%</f>
        <v>14000.000000000002</v>
      </c>
      <c r="V2">
        <f>J2*8%</f>
        <v>16000</v>
      </c>
      <c r="W2">
        <f>J2*6%</f>
        <v>12000</v>
      </c>
      <c r="X2">
        <f>J2*7%</f>
        <v>14000.000000000002</v>
      </c>
      <c r="Y2">
        <f>J2*6%</f>
        <v>12000</v>
      </c>
      <c r="Z2">
        <f>J2*10%</f>
        <v>20000</v>
      </c>
      <c r="AA2">
        <f>J2*10%</f>
        <v>20000</v>
      </c>
      <c r="AB2">
        <f>J2*6%</f>
        <v>12000</v>
      </c>
    </row>
    <row r="3" spans="1:28" x14ac:dyDescent="0.3">
      <c r="A3">
        <v>1011</v>
      </c>
      <c r="B3" t="s">
        <v>21</v>
      </c>
      <c r="C3" t="s">
        <v>22</v>
      </c>
      <c r="D3">
        <v>181</v>
      </c>
      <c r="E3" t="s">
        <v>23</v>
      </c>
      <c r="F3" t="s">
        <v>9</v>
      </c>
      <c r="G3">
        <v>3</v>
      </c>
      <c r="H3" t="s">
        <v>14</v>
      </c>
      <c r="I3">
        <v>2023</v>
      </c>
      <c r="J3">
        <v>180000</v>
      </c>
      <c r="K3" s="3">
        <v>0.5</v>
      </c>
      <c r="L3" s="3">
        <v>0.6</v>
      </c>
      <c r="M3" s="3">
        <f t="shared" ref="M3:M66" si="0">L3-K3</f>
        <v>9.9999999999999978E-2</v>
      </c>
      <c r="N3" s="3">
        <f t="shared" ref="N3:N66" si="1">M3*J3</f>
        <v>17999.999999999996</v>
      </c>
      <c r="O3" s="3">
        <f t="shared" ref="O3:O66" si="2">N3/J3</f>
        <v>9.9999999999999978E-2</v>
      </c>
      <c r="Q3">
        <v>0</v>
      </c>
      <c r="R3">
        <v>24600</v>
      </c>
      <c r="S3">
        <v>27600</v>
      </c>
      <c r="T3">
        <f t="shared" ref="T3:T66" si="3">J3*11%</f>
        <v>19800</v>
      </c>
      <c r="U3">
        <f t="shared" ref="U3:U66" si="4">J3*7%</f>
        <v>12600.000000000002</v>
      </c>
      <c r="V3">
        <f t="shared" ref="V3:V66" si="5">J3*8%</f>
        <v>14400</v>
      </c>
      <c r="W3">
        <f t="shared" ref="W3:W66" si="6">J3*6%</f>
        <v>10800</v>
      </c>
      <c r="X3">
        <f t="shared" ref="X3:X66" si="7">J3*7%</f>
        <v>12600.000000000002</v>
      </c>
      <c r="Y3">
        <f t="shared" ref="Y3:Y66" si="8">J3*6%</f>
        <v>10800</v>
      </c>
      <c r="Z3">
        <f t="shared" ref="Z3:Z66" si="9">J3*10%</f>
        <v>18000</v>
      </c>
      <c r="AA3">
        <f t="shared" ref="AA3:AA66" si="10">J3*10%</f>
        <v>18000</v>
      </c>
      <c r="AB3">
        <f t="shared" ref="AB3:AB66" si="11">J3*6%</f>
        <v>10800</v>
      </c>
    </row>
    <row r="4" spans="1:28" x14ac:dyDescent="0.3">
      <c r="A4">
        <v>5</v>
      </c>
      <c r="B4" t="s">
        <v>24</v>
      </c>
      <c r="C4" t="s">
        <v>25</v>
      </c>
      <c r="D4">
        <v>45</v>
      </c>
      <c r="E4" t="s">
        <v>10</v>
      </c>
      <c r="F4" t="s">
        <v>9</v>
      </c>
      <c r="G4">
        <v>3</v>
      </c>
      <c r="H4" t="s">
        <v>14</v>
      </c>
      <c r="I4">
        <v>2023</v>
      </c>
      <c r="J4">
        <v>300000</v>
      </c>
      <c r="K4" s="3">
        <v>0.48</v>
      </c>
      <c r="L4" s="3">
        <v>0.6</v>
      </c>
      <c r="M4" s="3">
        <f t="shared" si="0"/>
        <v>0.12</v>
      </c>
      <c r="N4" s="3">
        <f t="shared" si="1"/>
        <v>36000</v>
      </c>
      <c r="O4" s="3">
        <f t="shared" si="2"/>
        <v>0.12</v>
      </c>
      <c r="Q4">
        <f t="shared" ref="Q4:Q38" si="12">J4*7%</f>
        <v>21000.000000000004</v>
      </c>
      <c r="R4">
        <f t="shared" ref="R4:R38" si="13">J4*10%</f>
        <v>30000</v>
      </c>
      <c r="S4">
        <f t="shared" ref="S4:S67" si="14">J4*12%</f>
        <v>36000</v>
      </c>
      <c r="T4">
        <f t="shared" si="3"/>
        <v>33000</v>
      </c>
      <c r="U4">
        <f t="shared" si="4"/>
        <v>21000.000000000004</v>
      </c>
      <c r="V4">
        <f t="shared" si="5"/>
        <v>24000</v>
      </c>
      <c r="W4">
        <f t="shared" si="6"/>
        <v>18000</v>
      </c>
      <c r="X4">
        <f t="shared" si="7"/>
        <v>21000.000000000004</v>
      </c>
      <c r="Y4">
        <f t="shared" si="8"/>
        <v>18000</v>
      </c>
      <c r="Z4">
        <f t="shared" si="9"/>
        <v>30000</v>
      </c>
      <c r="AA4">
        <f t="shared" si="10"/>
        <v>30000</v>
      </c>
      <c r="AB4">
        <f t="shared" si="11"/>
        <v>18000</v>
      </c>
    </row>
    <row r="5" spans="1:28" x14ac:dyDescent="0.3">
      <c r="A5">
        <v>31</v>
      </c>
      <c r="B5" t="s">
        <v>26</v>
      </c>
      <c r="C5" t="s">
        <v>27</v>
      </c>
      <c r="D5">
        <v>45</v>
      </c>
      <c r="E5" t="s">
        <v>10</v>
      </c>
      <c r="F5" t="s">
        <v>9</v>
      </c>
      <c r="G5">
        <v>3</v>
      </c>
      <c r="H5" t="s">
        <v>14</v>
      </c>
      <c r="I5">
        <v>2023</v>
      </c>
      <c r="J5">
        <v>80000</v>
      </c>
      <c r="K5" s="3">
        <v>0.5</v>
      </c>
      <c r="L5" s="3">
        <v>0.6</v>
      </c>
      <c r="M5" s="3">
        <f t="shared" si="0"/>
        <v>9.9999999999999978E-2</v>
      </c>
      <c r="N5" s="3">
        <f t="shared" si="1"/>
        <v>7999.9999999999982</v>
      </c>
      <c r="O5" s="3">
        <f t="shared" si="2"/>
        <v>9.9999999999999978E-2</v>
      </c>
      <c r="Q5">
        <v>0</v>
      </c>
      <c r="R5">
        <v>13600</v>
      </c>
      <c r="S5">
        <f t="shared" si="14"/>
        <v>9600</v>
      </c>
      <c r="T5">
        <f t="shared" si="3"/>
        <v>8800</v>
      </c>
      <c r="U5">
        <f t="shared" si="4"/>
        <v>5600.0000000000009</v>
      </c>
      <c r="V5">
        <f t="shared" si="5"/>
        <v>6400</v>
      </c>
      <c r="W5">
        <f t="shared" si="6"/>
        <v>4800</v>
      </c>
      <c r="X5">
        <f t="shared" si="7"/>
        <v>5600.0000000000009</v>
      </c>
      <c r="Y5">
        <f t="shared" si="8"/>
        <v>4800</v>
      </c>
      <c r="Z5">
        <f t="shared" si="9"/>
        <v>8000</v>
      </c>
      <c r="AA5">
        <f t="shared" si="10"/>
        <v>8000</v>
      </c>
      <c r="AB5">
        <f t="shared" si="11"/>
        <v>4800</v>
      </c>
    </row>
    <row r="6" spans="1:28" x14ac:dyDescent="0.3">
      <c r="A6">
        <v>12</v>
      </c>
      <c r="C6" t="s">
        <v>28</v>
      </c>
      <c r="D6">
        <v>45</v>
      </c>
      <c r="E6" t="s">
        <v>10</v>
      </c>
      <c r="F6" t="s">
        <v>9</v>
      </c>
      <c r="G6">
        <v>3</v>
      </c>
      <c r="H6" t="s">
        <v>14</v>
      </c>
      <c r="I6">
        <v>2023</v>
      </c>
      <c r="J6">
        <v>40000</v>
      </c>
      <c r="K6" s="3">
        <v>0.55000000000000004</v>
      </c>
      <c r="L6" s="3">
        <v>0.6</v>
      </c>
      <c r="M6" s="3">
        <f t="shared" si="0"/>
        <v>4.9999999999999933E-2</v>
      </c>
      <c r="N6" s="3">
        <f t="shared" si="1"/>
        <v>1999.9999999999973</v>
      </c>
      <c r="O6" s="3">
        <f t="shared" si="2"/>
        <v>4.9999999999999933E-2</v>
      </c>
      <c r="Q6">
        <f t="shared" si="12"/>
        <v>2800.0000000000005</v>
      </c>
      <c r="R6">
        <f t="shared" si="13"/>
        <v>4000</v>
      </c>
      <c r="S6">
        <f t="shared" si="14"/>
        <v>4800</v>
      </c>
      <c r="T6">
        <f t="shared" si="3"/>
        <v>4400</v>
      </c>
      <c r="U6">
        <f t="shared" si="4"/>
        <v>2800.0000000000005</v>
      </c>
      <c r="V6">
        <f t="shared" si="5"/>
        <v>3200</v>
      </c>
      <c r="W6">
        <f t="shared" si="6"/>
        <v>2400</v>
      </c>
      <c r="X6">
        <f t="shared" si="7"/>
        <v>2800.0000000000005</v>
      </c>
      <c r="Y6">
        <f t="shared" si="8"/>
        <v>2400</v>
      </c>
      <c r="Z6">
        <f t="shared" si="9"/>
        <v>4000</v>
      </c>
      <c r="AA6">
        <f t="shared" si="10"/>
        <v>4000</v>
      </c>
      <c r="AB6">
        <f t="shared" si="11"/>
        <v>2400</v>
      </c>
    </row>
    <row r="7" spans="1:28" x14ac:dyDescent="0.3">
      <c r="A7">
        <v>662</v>
      </c>
      <c r="B7" t="s">
        <v>29</v>
      </c>
      <c r="C7" t="s">
        <v>30</v>
      </c>
      <c r="D7">
        <v>45</v>
      </c>
      <c r="E7" t="s">
        <v>10</v>
      </c>
      <c r="F7" t="s">
        <v>9</v>
      </c>
      <c r="G7">
        <v>3</v>
      </c>
      <c r="H7" t="s">
        <v>14</v>
      </c>
      <c r="I7">
        <v>2023</v>
      </c>
      <c r="J7">
        <v>80000</v>
      </c>
      <c r="K7" s="3">
        <v>0.35</v>
      </c>
      <c r="L7" s="3">
        <v>0.6</v>
      </c>
      <c r="M7" s="3">
        <f t="shared" si="0"/>
        <v>0.25</v>
      </c>
      <c r="N7" s="3">
        <f t="shared" si="1"/>
        <v>20000</v>
      </c>
      <c r="O7" s="3">
        <f t="shared" si="2"/>
        <v>0.25</v>
      </c>
      <c r="Q7">
        <v>0</v>
      </c>
      <c r="R7">
        <v>13600</v>
      </c>
      <c r="S7">
        <f t="shared" si="14"/>
        <v>9600</v>
      </c>
      <c r="T7">
        <f t="shared" si="3"/>
        <v>8800</v>
      </c>
      <c r="U7">
        <f t="shared" si="4"/>
        <v>5600.0000000000009</v>
      </c>
      <c r="V7">
        <f t="shared" si="5"/>
        <v>6400</v>
      </c>
      <c r="W7">
        <f t="shared" si="6"/>
        <v>4800</v>
      </c>
      <c r="X7">
        <f t="shared" si="7"/>
        <v>5600.0000000000009</v>
      </c>
      <c r="Y7">
        <f t="shared" si="8"/>
        <v>4800</v>
      </c>
      <c r="Z7">
        <f t="shared" si="9"/>
        <v>8000</v>
      </c>
      <c r="AA7">
        <f t="shared" si="10"/>
        <v>8000</v>
      </c>
      <c r="AB7">
        <f t="shared" si="11"/>
        <v>4800</v>
      </c>
    </row>
    <row r="8" spans="1:28" x14ac:dyDescent="0.3">
      <c r="A8">
        <v>35</v>
      </c>
      <c r="B8" t="s">
        <v>31</v>
      </c>
      <c r="C8" t="s">
        <v>32</v>
      </c>
      <c r="D8">
        <v>187</v>
      </c>
      <c r="E8" t="s">
        <v>8</v>
      </c>
      <c r="F8" t="s">
        <v>9</v>
      </c>
      <c r="G8">
        <v>3</v>
      </c>
      <c r="H8" t="s">
        <v>14</v>
      </c>
      <c r="I8">
        <v>2023</v>
      </c>
      <c r="J8">
        <v>400000</v>
      </c>
      <c r="K8" s="3">
        <v>0.55000000000000004</v>
      </c>
      <c r="L8" s="3">
        <v>0.6</v>
      </c>
      <c r="M8" s="3">
        <f t="shared" si="0"/>
        <v>4.9999999999999933E-2</v>
      </c>
      <c r="N8" s="3">
        <f t="shared" si="1"/>
        <v>19999.999999999975</v>
      </c>
      <c r="O8" s="3">
        <f t="shared" si="2"/>
        <v>4.9999999999999933E-2</v>
      </c>
      <c r="Q8">
        <f t="shared" si="12"/>
        <v>28000.000000000004</v>
      </c>
      <c r="R8">
        <f t="shared" si="13"/>
        <v>40000</v>
      </c>
      <c r="S8">
        <f t="shared" si="14"/>
        <v>48000</v>
      </c>
      <c r="T8">
        <f t="shared" si="3"/>
        <v>44000</v>
      </c>
      <c r="U8">
        <f t="shared" si="4"/>
        <v>28000.000000000004</v>
      </c>
      <c r="V8">
        <f t="shared" si="5"/>
        <v>32000</v>
      </c>
      <c r="W8">
        <f t="shared" si="6"/>
        <v>24000</v>
      </c>
      <c r="X8">
        <f t="shared" si="7"/>
        <v>28000.000000000004</v>
      </c>
      <c r="Y8">
        <f t="shared" si="8"/>
        <v>24000</v>
      </c>
      <c r="Z8">
        <f t="shared" si="9"/>
        <v>40000</v>
      </c>
      <c r="AA8">
        <f t="shared" si="10"/>
        <v>40000</v>
      </c>
      <c r="AB8">
        <f t="shared" si="11"/>
        <v>24000</v>
      </c>
    </row>
    <row r="9" spans="1:28" x14ac:dyDescent="0.3">
      <c r="A9">
        <v>16</v>
      </c>
      <c r="B9" t="s">
        <v>33</v>
      </c>
      <c r="C9" t="s">
        <v>34</v>
      </c>
      <c r="D9">
        <v>187</v>
      </c>
      <c r="E9" t="s">
        <v>8</v>
      </c>
      <c r="F9" t="s">
        <v>9</v>
      </c>
      <c r="G9">
        <v>3</v>
      </c>
      <c r="H9" t="s">
        <v>14</v>
      </c>
      <c r="I9">
        <v>2023</v>
      </c>
      <c r="J9">
        <v>300000</v>
      </c>
      <c r="K9" s="3">
        <v>0.55000000000000004</v>
      </c>
      <c r="L9" s="3">
        <v>0.6</v>
      </c>
      <c r="M9" s="3">
        <f t="shared" si="0"/>
        <v>4.9999999999999933E-2</v>
      </c>
      <c r="N9" s="3">
        <f t="shared" si="1"/>
        <v>14999.99999999998</v>
      </c>
      <c r="O9" s="3">
        <f t="shared" si="2"/>
        <v>4.9999999999999933E-2</v>
      </c>
      <c r="Q9">
        <f t="shared" si="12"/>
        <v>21000.000000000004</v>
      </c>
      <c r="R9">
        <f t="shared" si="13"/>
        <v>30000</v>
      </c>
      <c r="S9">
        <f t="shared" si="14"/>
        <v>36000</v>
      </c>
      <c r="T9">
        <f t="shared" si="3"/>
        <v>33000</v>
      </c>
      <c r="U9">
        <f t="shared" si="4"/>
        <v>21000.000000000004</v>
      </c>
      <c r="V9">
        <f t="shared" si="5"/>
        <v>24000</v>
      </c>
      <c r="W9">
        <f t="shared" si="6"/>
        <v>18000</v>
      </c>
      <c r="X9">
        <f t="shared" si="7"/>
        <v>21000.000000000004</v>
      </c>
      <c r="Y9">
        <f t="shared" si="8"/>
        <v>18000</v>
      </c>
      <c r="Z9">
        <f t="shared" si="9"/>
        <v>30000</v>
      </c>
      <c r="AA9">
        <f t="shared" si="10"/>
        <v>30000</v>
      </c>
      <c r="AB9">
        <f t="shared" si="11"/>
        <v>18000</v>
      </c>
    </row>
    <row r="10" spans="1:28" x14ac:dyDescent="0.3">
      <c r="A10">
        <v>40</v>
      </c>
      <c r="B10" t="s">
        <v>35</v>
      </c>
      <c r="C10" t="s">
        <v>36</v>
      </c>
      <c r="D10">
        <v>187</v>
      </c>
      <c r="E10" t="s">
        <v>8</v>
      </c>
      <c r="F10" t="s">
        <v>9</v>
      </c>
      <c r="G10">
        <v>3</v>
      </c>
      <c r="H10" t="s">
        <v>14</v>
      </c>
      <c r="I10">
        <v>2023</v>
      </c>
      <c r="J10">
        <v>1000000</v>
      </c>
      <c r="K10" s="3">
        <v>0.6</v>
      </c>
      <c r="L10" s="3">
        <v>0.6</v>
      </c>
      <c r="M10" s="3">
        <f t="shared" si="0"/>
        <v>0</v>
      </c>
      <c r="N10" s="3">
        <f t="shared" si="1"/>
        <v>0</v>
      </c>
      <c r="O10" s="3">
        <f t="shared" si="2"/>
        <v>0</v>
      </c>
      <c r="Q10">
        <f t="shared" si="12"/>
        <v>70000</v>
      </c>
      <c r="R10">
        <f t="shared" si="13"/>
        <v>100000</v>
      </c>
      <c r="S10">
        <f t="shared" si="14"/>
        <v>120000</v>
      </c>
      <c r="T10">
        <f t="shared" si="3"/>
        <v>110000</v>
      </c>
      <c r="U10">
        <f t="shared" si="4"/>
        <v>70000</v>
      </c>
      <c r="V10">
        <f t="shared" si="5"/>
        <v>80000</v>
      </c>
      <c r="W10">
        <f t="shared" si="6"/>
        <v>60000</v>
      </c>
      <c r="X10">
        <f t="shared" si="7"/>
        <v>70000</v>
      </c>
      <c r="Y10">
        <f t="shared" si="8"/>
        <v>60000</v>
      </c>
      <c r="Z10">
        <f t="shared" si="9"/>
        <v>100000</v>
      </c>
      <c r="AA10">
        <f t="shared" si="10"/>
        <v>100000</v>
      </c>
      <c r="AB10">
        <f t="shared" si="11"/>
        <v>60000</v>
      </c>
    </row>
    <row r="11" spans="1:28" x14ac:dyDescent="0.3">
      <c r="A11">
        <v>10</v>
      </c>
      <c r="B11" t="s">
        <v>37</v>
      </c>
      <c r="C11" t="s">
        <v>38</v>
      </c>
      <c r="D11">
        <v>187</v>
      </c>
      <c r="E11" t="s">
        <v>8</v>
      </c>
      <c r="F11" t="s">
        <v>9</v>
      </c>
      <c r="G11">
        <v>3</v>
      </c>
      <c r="H11" t="s">
        <v>14</v>
      </c>
      <c r="I11">
        <v>2023</v>
      </c>
      <c r="J11">
        <v>250000</v>
      </c>
      <c r="K11" s="3">
        <v>0.5</v>
      </c>
      <c r="L11" s="3">
        <v>0.6</v>
      </c>
      <c r="M11" s="3">
        <f t="shared" si="0"/>
        <v>9.9999999999999978E-2</v>
      </c>
      <c r="N11" s="3">
        <f t="shared" si="1"/>
        <v>24999.999999999993</v>
      </c>
      <c r="O11" s="3">
        <f t="shared" si="2"/>
        <v>9.9999999999999978E-2</v>
      </c>
      <c r="Q11">
        <v>0</v>
      </c>
      <c r="R11">
        <v>42500</v>
      </c>
      <c r="S11">
        <f t="shared" si="14"/>
        <v>30000</v>
      </c>
      <c r="T11">
        <f t="shared" si="3"/>
        <v>27500</v>
      </c>
      <c r="U11">
        <f t="shared" si="4"/>
        <v>17500</v>
      </c>
      <c r="V11">
        <f t="shared" si="5"/>
        <v>20000</v>
      </c>
      <c r="W11">
        <f t="shared" si="6"/>
        <v>15000</v>
      </c>
      <c r="X11">
        <f t="shared" si="7"/>
        <v>17500</v>
      </c>
      <c r="Y11">
        <f t="shared" si="8"/>
        <v>15000</v>
      </c>
      <c r="Z11">
        <f t="shared" si="9"/>
        <v>25000</v>
      </c>
      <c r="AA11">
        <f t="shared" si="10"/>
        <v>25000</v>
      </c>
      <c r="AB11">
        <f t="shared" si="11"/>
        <v>15000</v>
      </c>
    </row>
    <row r="12" spans="1:28" x14ac:dyDescent="0.3">
      <c r="A12">
        <v>61</v>
      </c>
      <c r="C12" t="s">
        <v>39</v>
      </c>
      <c r="D12">
        <v>182</v>
      </c>
      <c r="E12" t="s">
        <v>40</v>
      </c>
      <c r="F12" t="s">
        <v>9</v>
      </c>
      <c r="G12">
        <v>3</v>
      </c>
      <c r="H12" t="s">
        <v>14</v>
      </c>
      <c r="I12">
        <v>2023</v>
      </c>
      <c r="J12">
        <v>150000</v>
      </c>
      <c r="K12" s="3">
        <v>0.5</v>
      </c>
      <c r="L12" s="3">
        <v>0.6</v>
      </c>
      <c r="M12" s="3">
        <f t="shared" si="0"/>
        <v>9.9999999999999978E-2</v>
      </c>
      <c r="N12" s="3">
        <f t="shared" si="1"/>
        <v>14999.999999999996</v>
      </c>
      <c r="O12" s="3">
        <f t="shared" si="2"/>
        <v>9.9999999999999978E-2</v>
      </c>
      <c r="Q12">
        <v>0</v>
      </c>
      <c r="R12">
        <v>0</v>
      </c>
      <c r="S12">
        <v>43500</v>
      </c>
      <c r="T12">
        <f t="shared" si="3"/>
        <v>16500</v>
      </c>
      <c r="U12">
        <f t="shared" si="4"/>
        <v>10500.000000000002</v>
      </c>
      <c r="V12">
        <f t="shared" si="5"/>
        <v>12000</v>
      </c>
      <c r="W12">
        <f t="shared" si="6"/>
        <v>9000</v>
      </c>
      <c r="X12">
        <f t="shared" si="7"/>
        <v>10500.000000000002</v>
      </c>
      <c r="Y12">
        <f t="shared" si="8"/>
        <v>9000</v>
      </c>
      <c r="Z12">
        <f t="shared" si="9"/>
        <v>15000</v>
      </c>
      <c r="AA12">
        <f t="shared" si="10"/>
        <v>15000</v>
      </c>
      <c r="AB12">
        <f t="shared" si="11"/>
        <v>9000</v>
      </c>
    </row>
    <row r="13" spans="1:28" x14ac:dyDescent="0.3">
      <c r="A13">
        <v>903</v>
      </c>
      <c r="B13" t="s">
        <v>41</v>
      </c>
      <c r="C13" t="s">
        <v>42</v>
      </c>
      <c r="D13">
        <v>196</v>
      </c>
      <c r="E13" t="s">
        <v>148</v>
      </c>
      <c r="F13" t="s">
        <v>9</v>
      </c>
      <c r="G13">
        <v>3</v>
      </c>
      <c r="H13" t="s">
        <v>14</v>
      </c>
      <c r="I13">
        <v>2023</v>
      </c>
      <c r="J13">
        <v>180000</v>
      </c>
      <c r="K13" s="3">
        <v>0.55000000000000004</v>
      </c>
      <c r="L13" s="3">
        <v>0.6</v>
      </c>
      <c r="M13" s="3">
        <f t="shared" si="0"/>
        <v>4.9999999999999933E-2</v>
      </c>
      <c r="N13" s="3">
        <f t="shared" si="1"/>
        <v>8999.9999999999873</v>
      </c>
      <c r="O13" s="3">
        <f t="shared" si="2"/>
        <v>4.9999999999999926E-2</v>
      </c>
      <c r="Q13">
        <f t="shared" si="12"/>
        <v>12600.000000000002</v>
      </c>
      <c r="R13">
        <f t="shared" si="13"/>
        <v>18000</v>
      </c>
      <c r="S13">
        <f t="shared" si="14"/>
        <v>21600</v>
      </c>
      <c r="T13">
        <f t="shared" si="3"/>
        <v>19800</v>
      </c>
      <c r="U13">
        <f t="shared" si="4"/>
        <v>12600.000000000002</v>
      </c>
      <c r="V13">
        <f t="shared" si="5"/>
        <v>14400</v>
      </c>
      <c r="W13">
        <f t="shared" si="6"/>
        <v>10800</v>
      </c>
      <c r="X13">
        <f t="shared" si="7"/>
        <v>12600.000000000002</v>
      </c>
      <c r="Y13">
        <f t="shared" si="8"/>
        <v>10800</v>
      </c>
      <c r="Z13">
        <f t="shared" si="9"/>
        <v>18000</v>
      </c>
      <c r="AA13">
        <f t="shared" si="10"/>
        <v>18000</v>
      </c>
      <c r="AB13">
        <f t="shared" si="11"/>
        <v>10800</v>
      </c>
    </row>
    <row r="14" spans="1:28" x14ac:dyDescent="0.3">
      <c r="A14">
        <v>923</v>
      </c>
      <c r="B14" t="s">
        <v>43</v>
      </c>
      <c r="C14" t="s">
        <v>44</v>
      </c>
      <c r="D14">
        <v>196</v>
      </c>
      <c r="E14" t="s">
        <v>148</v>
      </c>
      <c r="F14" t="s">
        <v>9</v>
      </c>
      <c r="G14">
        <v>3</v>
      </c>
      <c r="H14" t="s">
        <v>14</v>
      </c>
      <c r="I14">
        <v>2023</v>
      </c>
      <c r="J14">
        <v>60000</v>
      </c>
      <c r="K14" s="3">
        <v>0.55000000000000004</v>
      </c>
      <c r="L14" s="3">
        <v>0.6</v>
      </c>
      <c r="M14" s="3">
        <f t="shared" si="0"/>
        <v>4.9999999999999933E-2</v>
      </c>
      <c r="N14" s="3">
        <f t="shared" si="1"/>
        <v>2999.9999999999959</v>
      </c>
      <c r="O14" s="3">
        <f t="shared" si="2"/>
        <v>4.9999999999999933E-2</v>
      </c>
      <c r="Q14">
        <f t="shared" si="12"/>
        <v>4200</v>
      </c>
      <c r="R14">
        <f t="shared" si="13"/>
        <v>6000</v>
      </c>
      <c r="S14">
        <f t="shared" si="14"/>
        <v>7200</v>
      </c>
      <c r="T14">
        <f t="shared" si="3"/>
        <v>6600</v>
      </c>
      <c r="U14">
        <f t="shared" si="4"/>
        <v>4200</v>
      </c>
      <c r="V14">
        <f t="shared" si="5"/>
        <v>4800</v>
      </c>
      <c r="W14">
        <f t="shared" si="6"/>
        <v>3600</v>
      </c>
      <c r="X14">
        <f t="shared" si="7"/>
        <v>4200</v>
      </c>
      <c r="Y14">
        <f t="shared" si="8"/>
        <v>3600</v>
      </c>
      <c r="Z14">
        <f t="shared" si="9"/>
        <v>6000</v>
      </c>
      <c r="AA14">
        <f t="shared" si="10"/>
        <v>6000</v>
      </c>
      <c r="AB14">
        <f t="shared" si="11"/>
        <v>3600</v>
      </c>
    </row>
    <row r="15" spans="1:28" x14ac:dyDescent="0.3">
      <c r="A15">
        <v>748</v>
      </c>
      <c r="B15" t="s">
        <v>45</v>
      </c>
      <c r="C15" t="s">
        <v>46</v>
      </c>
      <c r="D15">
        <v>196</v>
      </c>
      <c r="E15" t="s">
        <v>148</v>
      </c>
      <c r="F15" t="s">
        <v>9</v>
      </c>
      <c r="G15">
        <v>3</v>
      </c>
      <c r="H15" t="s">
        <v>14</v>
      </c>
      <c r="I15">
        <v>2023</v>
      </c>
      <c r="J15">
        <v>200000</v>
      </c>
      <c r="K15" s="3">
        <v>0.55000000000000004</v>
      </c>
      <c r="L15" s="3">
        <v>0.6</v>
      </c>
      <c r="M15" s="3">
        <f t="shared" si="0"/>
        <v>4.9999999999999933E-2</v>
      </c>
      <c r="N15" s="3">
        <f t="shared" si="1"/>
        <v>9999.9999999999873</v>
      </c>
      <c r="O15" s="3">
        <f t="shared" si="2"/>
        <v>4.9999999999999933E-2</v>
      </c>
      <c r="Q15">
        <f t="shared" si="12"/>
        <v>14000.000000000002</v>
      </c>
      <c r="R15">
        <f t="shared" si="13"/>
        <v>20000</v>
      </c>
      <c r="S15">
        <f t="shared" si="14"/>
        <v>24000</v>
      </c>
      <c r="T15">
        <f t="shared" si="3"/>
        <v>22000</v>
      </c>
      <c r="U15">
        <f t="shared" si="4"/>
        <v>14000.000000000002</v>
      </c>
      <c r="V15">
        <f t="shared" si="5"/>
        <v>16000</v>
      </c>
      <c r="W15">
        <f t="shared" si="6"/>
        <v>12000</v>
      </c>
      <c r="X15">
        <f t="shared" si="7"/>
        <v>14000.000000000002</v>
      </c>
      <c r="Y15">
        <f t="shared" si="8"/>
        <v>12000</v>
      </c>
      <c r="Z15">
        <f t="shared" si="9"/>
        <v>20000</v>
      </c>
      <c r="AA15">
        <f t="shared" si="10"/>
        <v>20000</v>
      </c>
      <c r="AB15">
        <f t="shared" si="11"/>
        <v>12000</v>
      </c>
    </row>
    <row r="16" spans="1:28" x14ac:dyDescent="0.3">
      <c r="A16">
        <v>8</v>
      </c>
      <c r="B16" t="s">
        <v>12</v>
      </c>
      <c r="C16" t="s">
        <v>13</v>
      </c>
      <c r="D16">
        <v>45</v>
      </c>
      <c r="E16" t="s">
        <v>10</v>
      </c>
      <c r="F16" t="s">
        <v>9</v>
      </c>
      <c r="G16">
        <v>3</v>
      </c>
      <c r="H16" t="s">
        <v>14</v>
      </c>
      <c r="I16">
        <v>2023</v>
      </c>
      <c r="J16">
        <v>80000</v>
      </c>
      <c r="K16" s="3">
        <v>0.5</v>
      </c>
      <c r="L16" s="3">
        <v>0.6</v>
      </c>
      <c r="M16" s="3">
        <f t="shared" si="0"/>
        <v>9.9999999999999978E-2</v>
      </c>
      <c r="N16" s="3">
        <f t="shared" si="1"/>
        <v>7999.9999999999982</v>
      </c>
      <c r="O16" s="3">
        <f t="shared" si="2"/>
        <v>9.9999999999999978E-2</v>
      </c>
      <c r="Q16">
        <f t="shared" si="12"/>
        <v>5600.0000000000009</v>
      </c>
      <c r="R16">
        <f t="shared" si="13"/>
        <v>8000</v>
      </c>
      <c r="S16">
        <f t="shared" si="14"/>
        <v>9600</v>
      </c>
      <c r="T16">
        <f t="shared" si="3"/>
        <v>8800</v>
      </c>
      <c r="U16">
        <f t="shared" si="4"/>
        <v>5600.0000000000009</v>
      </c>
      <c r="V16">
        <f t="shared" si="5"/>
        <v>6400</v>
      </c>
      <c r="W16">
        <f t="shared" si="6"/>
        <v>4800</v>
      </c>
      <c r="X16">
        <f t="shared" si="7"/>
        <v>5600.0000000000009</v>
      </c>
      <c r="Y16">
        <f t="shared" si="8"/>
        <v>4800</v>
      </c>
      <c r="Z16">
        <f t="shared" si="9"/>
        <v>8000</v>
      </c>
      <c r="AA16">
        <f t="shared" si="10"/>
        <v>8000</v>
      </c>
      <c r="AB16">
        <f t="shared" si="11"/>
        <v>4800</v>
      </c>
    </row>
    <row r="17" spans="1:28" x14ac:dyDescent="0.3">
      <c r="A17">
        <v>1078</v>
      </c>
      <c r="B17" t="s">
        <v>47</v>
      </c>
      <c r="C17" t="s">
        <v>48</v>
      </c>
      <c r="D17">
        <v>45</v>
      </c>
      <c r="E17" t="s">
        <v>10</v>
      </c>
      <c r="F17" t="s">
        <v>9</v>
      </c>
      <c r="G17">
        <v>3</v>
      </c>
      <c r="H17" t="s">
        <v>14</v>
      </c>
      <c r="I17">
        <v>2023</v>
      </c>
      <c r="J17">
        <v>50000</v>
      </c>
      <c r="K17" s="3">
        <v>0.35</v>
      </c>
      <c r="L17" s="3">
        <v>0.6</v>
      </c>
      <c r="M17" s="3">
        <f t="shared" si="0"/>
        <v>0.25</v>
      </c>
      <c r="N17" s="3">
        <f t="shared" si="1"/>
        <v>12500</v>
      </c>
      <c r="O17" s="3">
        <f t="shared" si="2"/>
        <v>0.25</v>
      </c>
      <c r="Q17">
        <f t="shared" si="12"/>
        <v>3500.0000000000005</v>
      </c>
      <c r="R17">
        <f t="shared" si="13"/>
        <v>5000</v>
      </c>
      <c r="S17">
        <f t="shared" si="14"/>
        <v>6000</v>
      </c>
      <c r="T17">
        <f t="shared" si="3"/>
        <v>5500</v>
      </c>
      <c r="U17">
        <f t="shared" si="4"/>
        <v>3500.0000000000005</v>
      </c>
      <c r="V17">
        <f t="shared" si="5"/>
        <v>4000</v>
      </c>
      <c r="W17">
        <f t="shared" si="6"/>
        <v>3000</v>
      </c>
      <c r="X17">
        <f t="shared" si="7"/>
        <v>3500.0000000000005</v>
      </c>
      <c r="Y17">
        <f t="shared" si="8"/>
        <v>3000</v>
      </c>
      <c r="Z17">
        <f t="shared" si="9"/>
        <v>5000</v>
      </c>
      <c r="AA17">
        <f t="shared" si="10"/>
        <v>5000</v>
      </c>
      <c r="AB17">
        <f t="shared" si="11"/>
        <v>3000</v>
      </c>
    </row>
    <row r="18" spans="1:28" x14ac:dyDescent="0.3">
      <c r="A18">
        <v>1080</v>
      </c>
      <c r="B18" t="s">
        <v>49</v>
      </c>
      <c r="C18" t="s">
        <v>50</v>
      </c>
      <c r="D18">
        <v>45</v>
      </c>
      <c r="E18" t="s">
        <v>10</v>
      </c>
      <c r="F18" t="s">
        <v>9</v>
      </c>
      <c r="G18">
        <v>3</v>
      </c>
      <c r="H18" t="s">
        <v>14</v>
      </c>
      <c r="I18">
        <v>2023</v>
      </c>
      <c r="J18">
        <v>60000</v>
      </c>
      <c r="K18" s="3">
        <v>0.4</v>
      </c>
      <c r="L18" s="3">
        <v>0.6</v>
      </c>
      <c r="M18" s="3">
        <f t="shared" si="0"/>
        <v>0.19999999999999996</v>
      </c>
      <c r="N18" s="3">
        <f t="shared" si="1"/>
        <v>11999.999999999998</v>
      </c>
      <c r="O18" s="3">
        <f t="shared" si="2"/>
        <v>0.19999999999999998</v>
      </c>
      <c r="Q18">
        <v>0</v>
      </c>
      <c r="R18">
        <v>10200</v>
      </c>
      <c r="S18">
        <f t="shared" si="14"/>
        <v>7200</v>
      </c>
      <c r="T18">
        <f t="shared" si="3"/>
        <v>6600</v>
      </c>
      <c r="U18">
        <f t="shared" si="4"/>
        <v>4200</v>
      </c>
      <c r="V18">
        <f t="shared" si="5"/>
        <v>4800</v>
      </c>
      <c r="W18">
        <f t="shared" si="6"/>
        <v>3600</v>
      </c>
      <c r="X18">
        <f t="shared" si="7"/>
        <v>4200</v>
      </c>
      <c r="Y18">
        <f t="shared" si="8"/>
        <v>3600</v>
      </c>
      <c r="Z18">
        <f t="shared" si="9"/>
        <v>6000</v>
      </c>
      <c r="AA18">
        <f t="shared" si="10"/>
        <v>6000</v>
      </c>
      <c r="AB18">
        <f t="shared" si="11"/>
        <v>3600</v>
      </c>
    </row>
    <row r="19" spans="1:28" x14ac:dyDescent="0.3">
      <c r="A19">
        <v>1081</v>
      </c>
      <c r="C19" t="s">
        <v>51</v>
      </c>
      <c r="D19">
        <v>45</v>
      </c>
      <c r="E19" t="s">
        <v>10</v>
      </c>
      <c r="F19" t="s">
        <v>9</v>
      </c>
      <c r="G19">
        <v>3</v>
      </c>
      <c r="H19" t="s">
        <v>14</v>
      </c>
      <c r="I19">
        <v>2023</v>
      </c>
      <c r="J19">
        <v>100000</v>
      </c>
      <c r="K19" s="3">
        <v>0.6</v>
      </c>
      <c r="L19" s="3">
        <v>0.6</v>
      </c>
      <c r="M19" s="3">
        <f t="shared" si="0"/>
        <v>0</v>
      </c>
      <c r="N19" s="3">
        <f t="shared" si="1"/>
        <v>0</v>
      </c>
      <c r="O19" s="3">
        <f t="shared" si="2"/>
        <v>0</v>
      </c>
      <c r="Q19">
        <v>0</v>
      </c>
      <c r="R19">
        <v>17000</v>
      </c>
      <c r="S19">
        <f t="shared" si="14"/>
        <v>12000</v>
      </c>
      <c r="T19">
        <f t="shared" si="3"/>
        <v>11000</v>
      </c>
      <c r="U19">
        <f t="shared" si="4"/>
        <v>7000.0000000000009</v>
      </c>
      <c r="V19">
        <f t="shared" si="5"/>
        <v>8000</v>
      </c>
      <c r="W19">
        <f t="shared" si="6"/>
        <v>6000</v>
      </c>
      <c r="X19">
        <f t="shared" si="7"/>
        <v>7000.0000000000009</v>
      </c>
      <c r="Y19">
        <f t="shared" si="8"/>
        <v>6000</v>
      </c>
      <c r="Z19">
        <f t="shared" si="9"/>
        <v>10000</v>
      </c>
      <c r="AA19">
        <f t="shared" si="10"/>
        <v>10000</v>
      </c>
      <c r="AB19">
        <f t="shared" si="11"/>
        <v>6000</v>
      </c>
    </row>
    <row r="20" spans="1:28" x14ac:dyDescent="0.3">
      <c r="A20">
        <v>1083</v>
      </c>
      <c r="B20" t="s">
        <v>54</v>
      </c>
      <c r="C20" t="s">
        <v>55</v>
      </c>
      <c r="D20">
        <v>45</v>
      </c>
      <c r="E20" t="s">
        <v>10</v>
      </c>
      <c r="F20" t="s">
        <v>9</v>
      </c>
      <c r="G20">
        <v>3</v>
      </c>
      <c r="H20" t="s">
        <v>14</v>
      </c>
      <c r="I20">
        <v>2023</v>
      </c>
      <c r="J20">
        <v>90000</v>
      </c>
      <c r="K20" s="3">
        <v>0.45</v>
      </c>
      <c r="L20" s="3">
        <v>0.6</v>
      </c>
      <c r="M20" s="3">
        <f t="shared" si="0"/>
        <v>0.14999999999999997</v>
      </c>
      <c r="N20" s="3">
        <f t="shared" si="1"/>
        <v>13499.999999999996</v>
      </c>
      <c r="O20" s="3">
        <f t="shared" si="2"/>
        <v>0.14999999999999997</v>
      </c>
      <c r="Q20">
        <v>0</v>
      </c>
      <c r="R20">
        <v>15300</v>
      </c>
      <c r="S20">
        <f t="shared" si="14"/>
        <v>10800</v>
      </c>
      <c r="T20">
        <f t="shared" si="3"/>
        <v>9900</v>
      </c>
      <c r="U20">
        <f t="shared" si="4"/>
        <v>6300.0000000000009</v>
      </c>
      <c r="V20">
        <f t="shared" si="5"/>
        <v>7200</v>
      </c>
      <c r="W20">
        <f t="shared" si="6"/>
        <v>5400</v>
      </c>
      <c r="X20">
        <f t="shared" si="7"/>
        <v>6300.0000000000009</v>
      </c>
      <c r="Y20">
        <f t="shared" si="8"/>
        <v>5400</v>
      </c>
      <c r="Z20">
        <f t="shared" si="9"/>
        <v>9000</v>
      </c>
      <c r="AA20">
        <f t="shared" si="10"/>
        <v>9000</v>
      </c>
      <c r="AB20">
        <f t="shared" si="11"/>
        <v>5400</v>
      </c>
    </row>
    <row r="21" spans="1:28" x14ac:dyDescent="0.3">
      <c r="A21">
        <v>1084</v>
      </c>
      <c r="B21" t="s">
        <v>57</v>
      </c>
      <c r="C21" t="s">
        <v>58</v>
      </c>
      <c r="D21">
        <v>45</v>
      </c>
      <c r="E21" t="s">
        <v>10</v>
      </c>
      <c r="F21" t="s">
        <v>9</v>
      </c>
      <c r="G21">
        <v>3</v>
      </c>
      <c r="H21" t="s">
        <v>14</v>
      </c>
      <c r="I21">
        <v>2023</v>
      </c>
      <c r="J21">
        <v>70000</v>
      </c>
      <c r="K21" s="3">
        <v>0.45</v>
      </c>
      <c r="L21" s="3">
        <v>0.6</v>
      </c>
      <c r="M21" s="3">
        <f t="shared" si="0"/>
        <v>0.14999999999999997</v>
      </c>
      <c r="N21" s="3">
        <f t="shared" si="1"/>
        <v>10499.999999999998</v>
      </c>
      <c r="O21" s="3">
        <f t="shared" si="2"/>
        <v>0.14999999999999997</v>
      </c>
      <c r="Q21">
        <f t="shared" si="12"/>
        <v>4900.0000000000009</v>
      </c>
      <c r="R21">
        <f t="shared" si="13"/>
        <v>7000</v>
      </c>
      <c r="S21">
        <f t="shared" si="14"/>
        <v>8400</v>
      </c>
      <c r="T21">
        <f t="shared" si="3"/>
        <v>7700</v>
      </c>
      <c r="U21">
        <f t="shared" si="4"/>
        <v>4900.0000000000009</v>
      </c>
      <c r="V21">
        <f t="shared" si="5"/>
        <v>5600</v>
      </c>
      <c r="W21">
        <f t="shared" si="6"/>
        <v>4200</v>
      </c>
      <c r="X21">
        <f t="shared" si="7"/>
        <v>4900.0000000000009</v>
      </c>
      <c r="Y21">
        <f t="shared" si="8"/>
        <v>4200</v>
      </c>
      <c r="Z21">
        <f t="shared" si="9"/>
        <v>7000</v>
      </c>
      <c r="AA21">
        <f t="shared" si="10"/>
        <v>7000</v>
      </c>
      <c r="AB21">
        <f t="shared" si="11"/>
        <v>4200</v>
      </c>
    </row>
    <row r="22" spans="1:28" x14ac:dyDescent="0.3">
      <c r="A22">
        <v>1086</v>
      </c>
      <c r="B22" t="s">
        <v>59</v>
      </c>
      <c r="C22" t="s">
        <v>60</v>
      </c>
      <c r="D22">
        <v>45</v>
      </c>
      <c r="E22" t="s">
        <v>10</v>
      </c>
      <c r="F22" t="s">
        <v>9</v>
      </c>
      <c r="G22">
        <v>3</v>
      </c>
      <c r="H22" t="s">
        <v>14</v>
      </c>
      <c r="I22">
        <v>2023</v>
      </c>
      <c r="J22">
        <v>50000</v>
      </c>
      <c r="K22" s="3">
        <v>0.35</v>
      </c>
      <c r="L22" s="3">
        <v>0.6</v>
      </c>
      <c r="M22" s="3">
        <f t="shared" si="0"/>
        <v>0.25</v>
      </c>
      <c r="N22" s="3">
        <f t="shared" si="1"/>
        <v>12500</v>
      </c>
      <c r="O22" s="3">
        <f t="shared" si="2"/>
        <v>0.25</v>
      </c>
      <c r="Q22">
        <v>0</v>
      </c>
      <c r="R22">
        <v>8500</v>
      </c>
      <c r="S22">
        <f t="shared" si="14"/>
        <v>6000</v>
      </c>
      <c r="T22">
        <f t="shared" si="3"/>
        <v>5500</v>
      </c>
      <c r="U22">
        <f t="shared" si="4"/>
        <v>3500.0000000000005</v>
      </c>
      <c r="V22">
        <f t="shared" si="5"/>
        <v>4000</v>
      </c>
      <c r="W22">
        <f t="shared" si="6"/>
        <v>3000</v>
      </c>
      <c r="X22">
        <f t="shared" si="7"/>
        <v>3500.0000000000005</v>
      </c>
      <c r="Y22">
        <f t="shared" si="8"/>
        <v>3000</v>
      </c>
      <c r="Z22">
        <f t="shared" si="9"/>
        <v>5000</v>
      </c>
      <c r="AA22">
        <f t="shared" si="10"/>
        <v>5000</v>
      </c>
      <c r="AB22">
        <f t="shared" si="11"/>
        <v>3000</v>
      </c>
    </row>
    <row r="23" spans="1:28" x14ac:dyDescent="0.3">
      <c r="A23">
        <v>3</v>
      </c>
      <c r="B23" t="s">
        <v>61</v>
      </c>
      <c r="C23" t="s">
        <v>62</v>
      </c>
      <c r="D23">
        <v>45</v>
      </c>
      <c r="E23" t="s">
        <v>10</v>
      </c>
      <c r="F23" t="s">
        <v>9</v>
      </c>
      <c r="G23">
        <v>3</v>
      </c>
      <c r="H23" t="s">
        <v>14</v>
      </c>
      <c r="I23">
        <v>2023</v>
      </c>
      <c r="J23">
        <v>20000</v>
      </c>
      <c r="K23" s="3">
        <v>0.4</v>
      </c>
      <c r="L23" s="3">
        <v>0.6</v>
      </c>
      <c r="M23" s="3">
        <f t="shared" si="0"/>
        <v>0.19999999999999996</v>
      </c>
      <c r="N23" s="3">
        <f t="shared" si="1"/>
        <v>3999.9999999999991</v>
      </c>
      <c r="O23" s="3">
        <f t="shared" si="2"/>
        <v>0.19999999999999996</v>
      </c>
      <c r="Q23">
        <f t="shared" si="12"/>
        <v>1400.0000000000002</v>
      </c>
      <c r="R23">
        <f t="shared" si="13"/>
        <v>2000</v>
      </c>
      <c r="S23">
        <f t="shared" si="14"/>
        <v>2400</v>
      </c>
      <c r="T23">
        <f t="shared" si="3"/>
        <v>2200</v>
      </c>
      <c r="U23">
        <f t="shared" si="4"/>
        <v>1400.0000000000002</v>
      </c>
      <c r="V23">
        <f t="shared" si="5"/>
        <v>1600</v>
      </c>
      <c r="W23">
        <f t="shared" si="6"/>
        <v>1200</v>
      </c>
      <c r="X23">
        <f t="shared" si="7"/>
        <v>1400.0000000000002</v>
      </c>
      <c r="Y23">
        <f t="shared" si="8"/>
        <v>1200</v>
      </c>
      <c r="Z23">
        <f t="shared" si="9"/>
        <v>2000</v>
      </c>
      <c r="AA23">
        <f t="shared" si="10"/>
        <v>2000</v>
      </c>
      <c r="AB23">
        <f t="shared" si="11"/>
        <v>1200</v>
      </c>
    </row>
    <row r="24" spans="1:28" x14ac:dyDescent="0.3">
      <c r="A24">
        <v>564</v>
      </c>
      <c r="B24" t="s">
        <v>63</v>
      </c>
      <c r="C24" t="s">
        <v>64</v>
      </c>
      <c r="D24">
        <v>45</v>
      </c>
      <c r="E24" t="s">
        <v>10</v>
      </c>
      <c r="F24" t="s">
        <v>9</v>
      </c>
      <c r="G24">
        <v>3</v>
      </c>
      <c r="H24" t="s">
        <v>14</v>
      </c>
      <c r="I24">
        <v>2023</v>
      </c>
      <c r="J24">
        <v>40000</v>
      </c>
      <c r="K24" s="3">
        <v>0.35</v>
      </c>
      <c r="L24" s="3">
        <v>0.6</v>
      </c>
      <c r="M24" s="3">
        <f t="shared" si="0"/>
        <v>0.25</v>
      </c>
      <c r="N24" s="3">
        <f t="shared" si="1"/>
        <v>10000</v>
      </c>
      <c r="O24" s="3">
        <f t="shared" si="2"/>
        <v>0.25</v>
      </c>
      <c r="Q24">
        <v>0</v>
      </c>
      <c r="R24">
        <v>6800</v>
      </c>
      <c r="S24">
        <f t="shared" si="14"/>
        <v>4800</v>
      </c>
      <c r="T24">
        <f t="shared" si="3"/>
        <v>4400</v>
      </c>
      <c r="U24">
        <f t="shared" si="4"/>
        <v>2800.0000000000005</v>
      </c>
      <c r="V24">
        <f t="shared" si="5"/>
        <v>3200</v>
      </c>
      <c r="W24">
        <f t="shared" si="6"/>
        <v>2400</v>
      </c>
      <c r="X24">
        <f t="shared" si="7"/>
        <v>2800.0000000000005</v>
      </c>
      <c r="Y24">
        <f t="shared" si="8"/>
        <v>2400</v>
      </c>
      <c r="Z24">
        <f t="shared" si="9"/>
        <v>4000</v>
      </c>
      <c r="AA24">
        <f t="shared" si="10"/>
        <v>4000</v>
      </c>
      <c r="AB24">
        <f t="shared" si="11"/>
        <v>2400</v>
      </c>
    </row>
    <row r="25" spans="1:28" x14ac:dyDescent="0.3">
      <c r="A25">
        <v>1084</v>
      </c>
      <c r="B25" t="s">
        <v>57</v>
      </c>
      <c r="C25" t="s">
        <v>58</v>
      </c>
      <c r="D25">
        <v>187</v>
      </c>
      <c r="E25" t="s">
        <v>8</v>
      </c>
      <c r="F25" t="s">
        <v>9</v>
      </c>
      <c r="G25">
        <v>3</v>
      </c>
      <c r="H25" t="s">
        <v>14</v>
      </c>
      <c r="I25">
        <v>2023</v>
      </c>
      <c r="J25">
        <v>400000</v>
      </c>
      <c r="K25" s="3">
        <v>0.45</v>
      </c>
      <c r="L25" s="3">
        <v>0.6</v>
      </c>
      <c r="M25" s="3">
        <f t="shared" si="0"/>
        <v>0.14999999999999997</v>
      </c>
      <c r="N25" s="3">
        <f t="shared" si="1"/>
        <v>59999.999999999985</v>
      </c>
      <c r="O25" s="3">
        <f t="shared" si="2"/>
        <v>0.14999999999999997</v>
      </c>
      <c r="Q25">
        <f t="shared" si="12"/>
        <v>28000.000000000004</v>
      </c>
      <c r="R25">
        <f t="shared" si="13"/>
        <v>40000</v>
      </c>
      <c r="S25">
        <f t="shared" si="14"/>
        <v>48000</v>
      </c>
      <c r="T25">
        <f t="shared" si="3"/>
        <v>44000</v>
      </c>
      <c r="U25">
        <f t="shared" si="4"/>
        <v>28000.000000000004</v>
      </c>
      <c r="V25">
        <f t="shared" si="5"/>
        <v>32000</v>
      </c>
      <c r="W25">
        <f t="shared" si="6"/>
        <v>24000</v>
      </c>
      <c r="X25">
        <f t="shared" si="7"/>
        <v>28000.000000000004</v>
      </c>
      <c r="Y25">
        <f t="shared" si="8"/>
        <v>24000</v>
      </c>
      <c r="Z25">
        <f t="shared" si="9"/>
        <v>40000</v>
      </c>
      <c r="AA25">
        <f t="shared" si="10"/>
        <v>40000</v>
      </c>
      <c r="AB25">
        <f t="shared" si="11"/>
        <v>24000</v>
      </c>
    </row>
    <row r="26" spans="1:28" x14ac:dyDescent="0.3">
      <c r="A26">
        <v>1107</v>
      </c>
      <c r="B26" t="s">
        <v>65</v>
      </c>
      <c r="C26" t="s">
        <v>66</v>
      </c>
      <c r="D26">
        <v>196</v>
      </c>
      <c r="E26" t="s">
        <v>148</v>
      </c>
      <c r="F26" t="s">
        <v>9</v>
      </c>
      <c r="G26">
        <v>3</v>
      </c>
      <c r="H26" t="s">
        <v>14</v>
      </c>
      <c r="I26">
        <v>2023</v>
      </c>
      <c r="J26">
        <v>100000</v>
      </c>
      <c r="K26" s="3">
        <v>0.55000000000000004</v>
      </c>
      <c r="L26" s="3">
        <v>0.6</v>
      </c>
      <c r="M26" s="3">
        <f t="shared" si="0"/>
        <v>4.9999999999999933E-2</v>
      </c>
      <c r="N26" s="3">
        <f t="shared" si="1"/>
        <v>4999.9999999999936</v>
      </c>
      <c r="O26" s="3">
        <f t="shared" si="2"/>
        <v>4.9999999999999933E-2</v>
      </c>
      <c r="Q26">
        <v>0</v>
      </c>
      <c r="R26">
        <v>17000</v>
      </c>
      <c r="S26">
        <f t="shared" si="14"/>
        <v>12000</v>
      </c>
      <c r="T26">
        <f t="shared" si="3"/>
        <v>11000</v>
      </c>
      <c r="U26">
        <f t="shared" si="4"/>
        <v>7000.0000000000009</v>
      </c>
      <c r="V26">
        <f t="shared" si="5"/>
        <v>8000</v>
      </c>
      <c r="W26">
        <f t="shared" si="6"/>
        <v>6000</v>
      </c>
      <c r="X26">
        <f t="shared" si="7"/>
        <v>7000.0000000000009</v>
      </c>
      <c r="Y26">
        <f t="shared" si="8"/>
        <v>6000</v>
      </c>
      <c r="Z26">
        <f t="shared" si="9"/>
        <v>10000</v>
      </c>
      <c r="AA26">
        <f t="shared" si="10"/>
        <v>10000</v>
      </c>
      <c r="AB26">
        <f t="shared" si="11"/>
        <v>6000</v>
      </c>
    </row>
    <row r="27" spans="1:28" x14ac:dyDescent="0.3">
      <c r="A27">
        <v>740</v>
      </c>
      <c r="B27" t="s">
        <v>67</v>
      </c>
      <c r="C27" t="s">
        <v>68</v>
      </c>
      <c r="D27">
        <v>196</v>
      </c>
      <c r="E27" t="s">
        <v>148</v>
      </c>
      <c r="F27" t="s">
        <v>9</v>
      </c>
      <c r="G27">
        <v>3</v>
      </c>
      <c r="H27" t="s">
        <v>14</v>
      </c>
      <c r="I27">
        <v>2023</v>
      </c>
      <c r="J27">
        <v>40000</v>
      </c>
      <c r="K27" s="3">
        <v>0.45</v>
      </c>
      <c r="L27" s="3">
        <v>0.6</v>
      </c>
      <c r="M27" s="3">
        <f t="shared" si="0"/>
        <v>0.14999999999999997</v>
      </c>
      <c r="N27" s="3">
        <f t="shared" si="1"/>
        <v>5999.9999999999991</v>
      </c>
      <c r="O27" s="3">
        <f t="shared" si="2"/>
        <v>0.14999999999999997</v>
      </c>
      <c r="Q27">
        <v>0</v>
      </c>
      <c r="R27">
        <v>6800</v>
      </c>
      <c r="S27">
        <f t="shared" si="14"/>
        <v>4800</v>
      </c>
      <c r="T27">
        <f t="shared" si="3"/>
        <v>4400</v>
      </c>
      <c r="U27">
        <f t="shared" si="4"/>
        <v>2800.0000000000005</v>
      </c>
      <c r="V27">
        <f t="shared" si="5"/>
        <v>3200</v>
      </c>
      <c r="W27">
        <f t="shared" si="6"/>
        <v>2400</v>
      </c>
      <c r="X27">
        <f t="shared" si="7"/>
        <v>2800.0000000000005</v>
      </c>
      <c r="Y27">
        <f t="shared" si="8"/>
        <v>2400</v>
      </c>
      <c r="Z27">
        <f t="shared" si="9"/>
        <v>4000</v>
      </c>
      <c r="AA27">
        <f t="shared" si="10"/>
        <v>4000</v>
      </c>
      <c r="AB27">
        <f t="shared" si="11"/>
        <v>2400</v>
      </c>
    </row>
    <row r="28" spans="1:28" x14ac:dyDescent="0.3">
      <c r="A28">
        <v>1110</v>
      </c>
      <c r="B28" t="s">
        <v>69</v>
      </c>
      <c r="C28" t="s">
        <v>70</v>
      </c>
      <c r="D28">
        <v>196</v>
      </c>
      <c r="E28" t="s">
        <v>148</v>
      </c>
      <c r="F28" t="s">
        <v>9</v>
      </c>
      <c r="G28">
        <v>3</v>
      </c>
      <c r="H28" t="s">
        <v>14</v>
      </c>
      <c r="I28">
        <v>2023</v>
      </c>
      <c r="J28">
        <v>40000</v>
      </c>
      <c r="K28" s="3">
        <v>0.35</v>
      </c>
      <c r="L28" s="3">
        <v>0.6</v>
      </c>
      <c r="M28" s="3">
        <f t="shared" si="0"/>
        <v>0.25</v>
      </c>
      <c r="N28" s="3">
        <f t="shared" si="1"/>
        <v>10000</v>
      </c>
      <c r="O28" s="3">
        <f t="shared" si="2"/>
        <v>0.25</v>
      </c>
      <c r="Q28">
        <v>0</v>
      </c>
      <c r="R28">
        <v>6800</v>
      </c>
      <c r="S28">
        <f t="shared" si="14"/>
        <v>4800</v>
      </c>
      <c r="T28">
        <f t="shared" si="3"/>
        <v>4400</v>
      </c>
      <c r="U28">
        <f t="shared" si="4"/>
        <v>2800.0000000000005</v>
      </c>
      <c r="V28">
        <f t="shared" si="5"/>
        <v>3200</v>
      </c>
      <c r="W28">
        <f t="shared" si="6"/>
        <v>2400</v>
      </c>
      <c r="X28">
        <f t="shared" si="7"/>
        <v>2800.0000000000005</v>
      </c>
      <c r="Y28">
        <f t="shared" si="8"/>
        <v>2400</v>
      </c>
      <c r="Z28">
        <f t="shared" si="9"/>
        <v>4000</v>
      </c>
      <c r="AA28">
        <f t="shared" si="10"/>
        <v>4000</v>
      </c>
      <c r="AB28">
        <f t="shared" si="11"/>
        <v>2400</v>
      </c>
    </row>
    <row r="29" spans="1:28" x14ac:dyDescent="0.3">
      <c r="A29">
        <v>1111</v>
      </c>
      <c r="C29" t="s">
        <v>71</v>
      </c>
      <c r="D29">
        <v>196</v>
      </c>
      <c r="E29" t="s">
        <v>148</v>
      </c>
      <c r="F29" t="s">
        <v>9</v>
      </c>
      <c r="G29">
        <v>3</v>
      </c>
      <c r="H29" t="s">
        <v>14</v>
      </c>
      <c r="I29">
        <v>2023</v>
      </c>
      <c r="J29">
        <v>30000</v>
      </c>
      <c r="K29" s="3">
        <v>0.35</v>
      </c>
      <c r="L29" s="3">
        <v>0.6</v>
      </c>
      <c r="M29" s="3">
        <f t="shared" si="0"/>
        <v>0.25</v>
      </c>
      <c r="N29" s="3">
        <f t="shared" si="1"/>
        <v>7500</v>
      </c>
      <c r="O29" s="3">
        <f t="shared" si="2"/>
        <v>0.25</v>
      </c>
      <c r="Q29">
        <v>0</v>
      </c>
      <c r="R29">
        <v>5100</v>
      </c>
      <c r="S29">
        <f t="shared" si="14"/>
        <v>3600</v>
      </c>
      <c r="T29">
        <f t="shared" si="3"/>
        <v>3300</v>
      </c>
      <c r="U29">
        <f t="shared" si="4"/>
        <v>2100</v>
      </c>
      <c r="V29">
        <f t="shared" si="5"/>
        <v>2400</v>
      </c>
      <c r="W29">
        <f t="shared" si="6"/>
        <v>1800</v>
      </c>
      <c r="X29">
        <f t="shared" si="7"/>
        <v>2100</v>
      </c>
      <c r="Y29">
        <f t="shared" si="8"/>
        <v>1800</v>
      </c>
      <c r="Z29">
        <f t="shared" si="9"/>
        <v>3000</v>
      </c>
      <c r="AA29">
        <f t="shared" si="10"/>
        <v>3000</v>
      </c>
      <c r="AB29">
        <f t="shared" si="11"/>
        <v>1800</v>
      </c>
    </row>
    <row r="30" spans="1:28" x14ac:dyDescent="0.3">
      <c r="A30">
        <v>1113</v>
      </c>
      <c r="B30" t="s">
        <v>72</v>
      </c>
      <c r="C30" t="s">
        <v>73</v>
      </c>
      <c r="D30">
        <v>196</v>
      </c>
      <c r="E30" t="s">
        <v>148</v>
      </c>
      <c r="F30" t="s">
        <v>9</v>
      </c>
      <c r="G30">
        <v>3</v>
      </c>
      <c r="H30" t="s">
        <v>14</v>
      </c>
      <c r="I30">
        <v>2023</v>
      </c>
      <c r="J30">
        <v>90000</v>
      </c>
      <c r="K30" s="3">
        <v>0.55000000000000004</v>
      </c>
      <c r="L30" s="3">
        <v>0.6</v>
      </c>
      <c r="M30" s="3">
        <f t="shared" si="0"/>
        <v>4.9999999999999933E-2</v>
      </c>
      <c r="N30" s="3">
        <f t="shared" si="1"/>
        <v>4499.9999999999936</v>
      </c>
      <c r="O30" s="3">
        <f t="shared" si="2"/>
        <v>4.9999999999999926E-2</v>
      </c>
      <c r="Q30">
        <v>0</v>
      </c>
      <c r="R30">
        <v>15300</v>
      </c>
      <c r="S30">
        <f t="shared" si="14"/>
        <v>10800</v>
      </c>
      <c r="T30">
        <f t="shared" si="3"/>
        <v>9900</v>
      </c>
      <c r="U30">
        <f t="shared" si="4"/>
        <v>6300.0000000000009</v>
      </c>
      <c r="V30">
        <f t="shared" si="5"/>
        <v>7200</v>
      </c>
      <c r="W30">
        <f t="shared" si="6"/>
        <v>5400</v>
      </c>
      <c r="X30">
        <f t="shared" si="7"/>
        <v>6300.0000000000009</v>
      </c>
      <c r="Y30">
        <f t="shared" si="8"/>
        <v>5400</v>
      </c>
      <c r="Z30">
        <f t="shared" si="9"/>
        <v>9000</v>
      </c>
      <c r="AA30">
        <f t="shared" si="10"/>
        <v>9000</v>
      </c>
      <c r="AB30">
        <f t="shared" si="11"/>
        <v>5400</v>
      </c>
    </row>
    <row r="31" spans="1:28" x14ac:dyDescent="0.3">
      <c r="A31">
        <v>36</v>
      </c>
      <c r="B31" t="s">
        <v>74</v>
      </c>
      <c r="C31" t="s">
        <v>75</v>
      </c>
      <c r="D31">
        <v>45</v>
      </c>
      <c r="E31" t="s">
        <v>10</v>
      </c>
      <c r="F31" t="s">
        <v>9</v>
      </c>
      <c r="G31">
        <v>3</v>
      </c>
      <c r="H31" t="s">
        <v>14</v>
      </c>
      <c r="I31">
        <v>2023</v>
      </c>
      <c r="J31">
        <v>100000</v>
      </c>
      <c r="K31" s="3">
        <v>0.55000000000000004</v>
      </c>
      <c r="L31" s="3">
        <v>0.6</v>
      </c>
      <c r="M31" s="3">
        <f t="shared" si="0"/>
        <v>4.9999999999999933E-2</v>
      </c>
      <c r="N31" s="3">
        <f t="shared" si="1"/>
        <v>4999.9999999999936</v>
      </c>
      <c r="O31" s="3">
        <f t="shared" si="2"/>
        <v>4.9999999999999933E-2</v>
      </c>
      <c r="Q31">
        <v>0</v>
      </c>
      <c r="R31">
        <v>17000</v>
      </c>
      <c r="S31">
        <f t="shared" si="14"/>
        <v>12000</v>
      </c>
      <c r="T31">
        <f t="shared" si="3"/>
        <v>11000</v>
      </c>
      <c r="U31">
        <f t="shared" si="4"/>
        <v>7000.0000000000009</v>
      </c>
      <c r="V31">
        <f t="shared" si="5"/>
        <v>8000</v>
      </c>
      <c r="W31">
        <f t="shared" si="6"/>
        <v>6000</v>
      </c>
      <c r="X31">
        <f t="shared" si="7"/>
        <v>7000.0000000000009</v>
      </c>
      <c r="Y31">
        <f t="shared" si="8"/>
        <v>6000</v>
      </c>
      <c r="Z31">
        <f t="shared" si="9"/>
        <v>10000</v>
      </c>
      <c r="AA31">
        <f t="shared" si="10"/>
        <v>10000</v>
      </c>
      <c r="AB31">
        <f t="shared" si="11"/>
        <v>6000</v>
      </c>
    </row>
    <row r="32" spans="1:28" x14ac:dyDescent="0.3">
      <c r="A32">
        <v>561</v>
      </c>
      <c r="B32" t="s">
        <v>76</v>
      </c>
      <c r="C32" t="s">
        <v>77</v>
      </c>
      <c r="D32">
        <v>45</v>
      </c>
      <c r="E32" t="s">
        <v>10</v>
      </c>
      <c r="F32" t="s">
        <v>9</v>
      </c>
      <c r="G32">
        <v>3</v>
      </c>
      <c r="H32" t="s">
        <v>14</v>
      </c>
      <c r="I32">
        <v>2023</v>
      </c>
      <c r="J32">
        <v>40000</v>
      </c>
      <c r="K32" s="3">
        <v>0.4</v>
      </c>
      <c r="L32" s="3">
        <v>0.6</v>
      </c>
      <c r="M32" s="3">
        <f t="shared" si="0"/>
        <v>0.19999999999999996</v>
      </c>
      <c r="N32" s="3">
        <f t="shared" si="1"/>
        <v>7999.9999999999982</v>
      </c>
      <c r="O32" s="3">
        <f t="shared" si="2"/>
        <v>0.19999999999999996</v>
      </c>
      <c r="Q32">
        <v>0</v>
      </c>
      <c r="R32">
        <v>6800</v>
      </c>
      <c r="S32">
        <f t="shared" si="14"/>
        <v>4800</v>
      </c>
      <c r="T32">
        <f t="shared" si="3"/>
        <v>4400</v>
      </c>
      <c r="U32">
        <f t="shared" si="4"/>
        <v>2800.0000000000005</v>
      </c>
      <c r="V32">
        <f t="shared" si="5"/>
        <v>3200</v>
      </c>
      <c r="W32">
        <f t="shared" si="6"/>
        <v>2400</v>
      </c>
      <c r="X32">
        <f t="shared" si="7"/>
        <v>2800.0000000000005</v>
      </c>
      <c r="Y32">
        <f t="shared" si="8"/>
        <v>2400</v>
      </c>
      <c r="Z32">
        <f t="shared" si="9"/>
        <v>4000</v>
      </c>
      <c r="AA32">
        <f t="shared" si="10"/>
        <v>4000</v>
      </c>
      <c r="AB32">
        <f t="shared" si="11"/>
        <v>2400</v>
      </c>
    </row>
    <row r="33" spans="1:28" x14ac:dyDescent="0.3">
      <c r="A33">
        <v>1166</v>
      </c>
      <c r="B33" t="s">
        <v>78</v>
      </c>
      <c r="C33" t="s">
        <v>79</v>
      </c>
      <c r="D33">
        <v>182</v>
      </c>
      <c r="E33" t="s">
        <v>145</v>
      </c>
      <c r="F33" t="s">
        <v>9</v>
      </c>
      <c r="G33">
        <v>3</v>
      </c>
      <c r="H33" t="s">
        <v>14</v>
      </c>
      <c r="I33">
        <v>2023</v>
      </c>
      <c r="J33">
        <v>240000</v>
      </c>
      <c r="K33" s="3">
        <v>0.55000000000000004</v>
      </c>
      <c r="L33" s="3">
        <v>0.6</v>
      </c>
      <c r="M33" s="3">
        <f t="shared" si="0"/>
        <v>4.9999999999999933E-2</v>
      </c>
      <c r="N33" s="3">
        <f t="shared" si="1"/>
        <v>11999.999999999984</v>
      </c>
      <c r="O33" s="3">
        <f t="shared" si="2"/>
        <v>4.9999999999999933E-2</v>
      </c>
      <c r="Q33">
        <f t="shared" si="12"/>
        <v>16800</v>
      </c>
      <c r="R33">
        <f t="shared" si="13"/>
        <v>24000</v>
      </c>
      <c r="S33">
        <f t="shared" si="14"/>
        <v>28800</v>
      </c>
      <c r="T33">
        <f t="shared" si="3"/>
        <v>26400</v>
      </c>
      <c r="U33">
        <f t="shared" si="4"/>
        <v>16800</v>
      </c>
      <c r="V33">
        <f t="shared" si="5"/>
        <v>19200</v>
      </c>
      <c r="W33">
        <f t="shared" si="6"/>
        <v>14400</v>
      </c>
      <c r="X33">
        <f t="shared" si="7"/>
        <v>16800</v>
      </c>
      <c r="Y33">
        <f t="shared" si="8"/>
        <v>14400</v>
      </c>
      <c r="Z33">
        <f t="shared" si="9"/>
        <v>24000</v>
      </c>
      <c r="AA33">
        <f t="shared" si="10"/>
        <v>24000</v>
      </c>
      <c r="AB33">
        <f t="shared" si="11"/>
        <v>14400</v>
      </c>
    </row>
    <row r="34" spans="1:28" x14ac:dyDescent="0.3">
      <c r="A34">
        <v>1170</v>
      </c>
      <c r="B34" t="s">
        <v>80</v>
      </c>
      <c r="C34" t="s">
        <v>81</v>
      </c>
      <c r="D34">
        <v>182</v>
      </c>
      <c r="E34" t="s">
        <v>40</v>
      </c>
      <c r="F34" t="s">
        <v>9</v>
      </c>
      <c r="G34">
        <v>3</v>
      </c>
      <c r="H34" t="s">
        <v>14</v>
      </c>
      <c r="I34">
        <v>2023</v>
      </c>
      <c r="J34">
        <v>125000</v>
      </c>
      <c r="K34" s="3">
        <v>0.5</v>
      </c>
      <c r="L34" s="3">
        <v>0.6</v>
      </c>
      <c r="M34" s="3">
        <f t="shared" si="0"/>
        <v>9.9999999999999978E-2</v>
      </c>
      <c r="N34" s="3">
        <f t="shared" si="1"/>
        <v>12499.999999999996</v>
      </c>
      <c r="O34" s="3">
        <f t="shared" si="2"/>
        <v>9.9999999999999978E-2</v>
      </c>
      <c r="Q34">
        <v>0</v>
      </c>
      <c r="R34">
        <v>23750</v>
      </c>
      <c r="S34">
        <f t="shared" si="14"/>
        <v>15000</v>
      </c>
      <c r="T34">
        <f t="shared" si="3"/>
        <v>13750</v>
      </c>
      <c r="U34">
        <f t="shared" si="4"/>
        <v>8750</v>
      </c>
      <c r="V34">
        <f t="shared" si="5"/>
        <v>10000</v>
      </c>
      <c r="W34">
        <f t="shared" si="6"/>
        <v>7500</v>
      </c>
      <c r="X34">
        <f t="shared" si="7"/>
        <v>8750</v>
      </c>
      <c r="Y34">
        <f t="shared" si="8"/>
        <v>7500</v>
      </c>
      <c r="Z34">
        <f t="shared" si="9"/>
        <v>12500</v>
      </c>
      <c r="AA34">
        <f t="shared" si="10"/>
        <v>12500</v>
      </c>
      <c r="AB34">
        <f t="shared" si="11"/>
        <v>7500</v>
      </c>
    </row>
    <row r="35" spans="1:28" x14ac:dyDescent="0.3">
      <c r="A35">
        <v>34</v>
      </c>
      <c r="B35" t="s">
        <v>82</v>
      </c>
      <c r="C35" t="s">
        <v>83</v>
      </c>
      <c r="D35">
        <v>45</v>
      </c>
      <c r="E35" t="s">
        <v>10</v>
      </c>
      <c r="F35" t="s">
        <v>9</v>
      </c>
      <c r="G35">
        <v>3</v>
      </c>
      <c r="H35" t="s">
        <v>14</v>
      </c>
      <c r="I35">
        <v>2023</v>
      </c>
      <c r="J35">
        <v>80000</v>
      </c>
      <c r="K35" s="3">
        <v>0.55000000000000004</v>
      </c>
      <c r="L35" s="3">
        <v>0.6</v>
      </c>
      <c r="M35" s="3">
        <f t="shared" si="0"/>
        <v>4.9999999999999933E-2</v>
      </c>
      <c r="N35" s="3">
        <f t="shared" si="1"/>
        <v>3999.9999999999945</v>
      </c>
      <c r="O35" s="3">
        <f t="shared" si="2"/>
        <v>4.9999999999999933E-2</v>
      </c>
      <c r="Q35">
        <v>0</v>
      </c>
      <c r="R35">
        <v>13600</v>
      </c>
      <c r="S35">
        <f t="shared" si="14"/>
        <v>9600</v>
      </c>
      <c r="T35">
        <f t="shared" si="3"/>
        <v>8800</v>
      </c>
      <c r="U35">
        <f t="shared" si="4"/>
        <v>5600.0000000000009</v>
      </c>
      <c r="V35">
        <f t="shared" si="5"/>
        <v>6400</v>
      </c>
      <c r="W35">
        <f t="shared" si="6"/>
        <v>4800</v>
      </c>
      <c r="X35">
        <f t="shared" si="7"/>
        <v>5600.0000000000009</v>
      </c>
      <c r="Y35">
        <f t="shared" si="8"/>
        <v>4800</v>
      </c>
      <c r="Z35">
        <f t="shared" si="9"/>
        <v>8000</v>
      </c>
      <c r="AA35">
        <f t="shared" si="10"/>
        <v>8000</v>
      </c>
      <c r="AB35">
        <f t="shared" si="11"/>
        <v>4800</v>
      </c>
    </row>
    <row r="36" spans="1:28" x14ac:dyDescent="0.3">
      <c r="A36">
        <v>1080</v>
      </c>
      <c r="B36" t="s">
        <v>49</v>
      </c>
      <c r="C36" t="s">
        <v>50</v>
      </c>
      <c r="D36">
        <v>187</v>
      </c>
      <c r="E36" t="s">
        <v>8</v>
      </c>
      <c r="F36" t="s">
        <v>9</v>
      </c>
      <c r="G36">
        <v>3</v>
      </c>
      <c r="H36" t="s">
        <v>14</v>
      </c>
      <c r="I36">
        <v>2023</v>
      </c>
      <c r="J36">
        <v>120000</v>
      </c>
      <c r="K36" s="3">
        <v>0.6</v>
      </c>
      <c r="L36" s="3">
        <v>0.6</v>
      </c>
      <c r="M36" s="3">
        <f t="shared" si="0"/>
        <v>0</v>
      </c>
      <c r="N36" s="3">
        <f t="shared" si="1"/>
        <v>0</v>
      </c>
      <c r="O36" s="3">
        <f t="shared" si="2"/>
        <v>0</v>
      </c>
      <c r="Q36">
        <v>0</v>
      </c>
      <c r="R36">
        <v>20400</v>
      </c>
      <c r="S36">
        <f t="shared" si="14"/>
        <v>14400</v>
      </c>
      <c r="T36">
        <f t="shared" si="3"/>
        <v>13200</v>
      </c>
      <c r="U36">
        <f t="shared" si="4"/>
        <v>8400</v>
      </c>
      <c r="V36">
        <f t="shared" si="5"/>
        <v>9600</v>
      </c>
      <c r="W36">
        <f t="shared" si="6"/>
        <v>7200</v>
      </c>
      <c r="X36">
        <f t="shared" si="7"/>
        <v>8400</v>
      </c>
      <c r="Y36">
        <f t="shared" si="8"/>
        <v>7200</v>
      </c>
      <c r="Z36">
        <f t="shared" si="9"/>
        <v>12000</v>
      </c>
      <c r="AA36">
        <f t="shared" si="10"/>
        <v>12000</v>
      </c>
      <c r="AB36">
        <f t="shared" si="11"/>
        <v>7200</v>
      </c>
    </row>
    <row r="37" spans="1:28" x14ac:dyDescent="0.3">
      <c r="A37">
        <v>143</v>
      </c>
      <c r="B37" t="s">
        <v>84</v>
      </c>
      <c r="C37" t="s">
        <v>85</v>
      </c>
      <c r="D37">
        <v>197</v>
      </c>
      <c r="E37" t="s">
        <v>146</v>
      </c>
      <c r="F37" t="s">
        <v>9</v>
      </c>
      <c r="G37">
        <v>3</v>
      </c>
      <c r="H37" t="s">
        <v>14</v>
      </c>
      <c r="I37">
        <v>2023</v>
      </c>
      <c r="J37">
        <v>1</v>
      </c>
      <c r="K37" s="3">
        <v>0.6</v>
      </c>
      <c r="L37" s="3">
        <v>0.6</v>
      </c>
      <c r="M37" s="3">
        <f t="shared" si="0"/>
        <v>0</v>
      </c>
      <c r="N37" s="3">
        <f t="shared" si="1"/>
        <v>0</v>
      </c>
      <c r="O37" s="3">
        <f t="shared" si="2"/>
        <v>0</v>
      </c>
      <c r="Q37">
        <f t="shared" si="12"/>
        <v>7.0000000000000007E-2</v>
      </c>
      <c r="R37">
        <f t="shared" si="13"/>
        <v>0.1</v>
      </c>
      <c r="S37">
        <f t="shared" si="14"/>
        <v>0.12</v>
      </c>
      <c r="T37">
        <f t="shared" si="3"/>
        <v>0.11</v>
      </c>
      <c r="U37">
        <f t="shared" si="4"/>
        <v>7.0000000000000007E-2</v>
      </c>
      <c r="V37">
        <f t="shared" si="5"/>
        <v>0.08</v>
      </c>
      <c r="W37">
        <f t="shared" si="6"/>
        <v>0.06</v>
      </c>
      <c r="X37">
        <f t="shared" si="7"/>
        <v>7.0000000000000007E-2</v>
      </c>
      <c r="Y37">
        <f t="shared" si="8"/>
        <v>0.06</v>
      </c>
      <c r="Z37">
        <f t="shared" si="9"/>
        <v>0.1</v>
      </c>
      <c r="AA37">
        <f t="shared" si="10"/>
        <v>0.1</v>
      </c>
      <c r="AB37">
        <f t="shared" si="11"/>
        <v>0.06</v>
      </c>
    </row>
    <row r="38" spans="1:28" x14ac:dyDescent="0.3">
      <c r="A38">
        <v>138</v>
      </c>
      <c r="B38" t="s">
        <v>86</v>
      </c>
      <c r="C38" t="s">
        <v>87</v>
      </c>
      <c r="D38">
        <v>197</v>
      </c>
      <c r="E38" t="s">
        <v>146</v>
      </c>
      <c r="F38" t="s">
        <v>9</v>
      </c>
      <c r="G38">
        <v>3</v>
      </c>
      <c r="H38" t="s">
        <v>14</v>
      </c>
      <c r="I38">
        <v>2023</v>
      </c>
      <c r="J38">
        <v>1</v>
      </c>
      <c r="K38" s="3">
        <v>0.6</v>
      </c>
      <c r="L38" s="3">
        <v>0.6</v>
      </c>
      <c r="M38" s="3">
        <f t="shared" si="0"/>
        <v>0</v>
      </c>
      <c r="N38" s="3">
        <f t="shared" si="1"/>
        <v>0</v>
      </c>
      <c r="O38" s="3">
        <f t="shared" si="2"/>
        <v>0</v>
      </c>
      <c r="Q38">
        <f t="shared" si="12"/>
        <v>7.0000000000000007E-2</v>
      </c>
      <c r="R38">
        <f t="shared" si="13"/>
        <v>0.1</v>
      </c>
      <c r="S38">
        <f t="shared" si="14"/>
        <v>0.12</v>
      </c>
      <c r="T38">
        <f t="shared" si="3"/>
        <v>0.11</v>
      </c>
      <c r="U38">
        <f t="shared" si="4"/>
        <v>7.0000000000000007E-2</v>
      </c>
      <c r="V38">
        <f t="shared" si="5"/>
        <v>0.08</v>
      </c>
      <c r="W38">
        <f t="shared" si="6"/>
        <v>0.06</v>
      </c>
      <c r="X38">
        <f t="shared" si="7"/>
        <v>7.0000000000000007E-2</v>
      </c>
      <c r="Y38">
        <f t="shared" si="8"/>
        <v>0.06</v>
      </c>
      <c r="Z38">
        <f t="shared" si="9"/>
        <v>0.1</v>
      </c>
      <c r="AA38">
        <f t="shared" si="10"/>
        <v>0.1</v>
      </c>
      <c r="AB38">
        <f t="shared" si="11"/>
        <v>0.06</v>
      </c>
    </row>
    <row r="39" spans="1:28" x14ac:dyDescent="0.3">
      <c r="A39">
        <v>154</v>
      </c>
      <c r="B39" t="s">
        <v>88</v>
      </c>
      <c r="C39" t="s">
        <v>89</v>
      </c>
      <c r="D39">
        <v>197</v>
      </c>
      <c r="E39" t="s">
        <v>146</v>
      </c>
      <c r="F39" t="s">
        <v>9</v>
      </c>
      <c r="G39">
        <v>3</v>
      </c>
      <c r="H39" t="s">
        <v>14</v>
      </c>
      <c r="I39">
        <v>2023</v>
      </c>
      <c r="J39">
        <v>60000</v>
      </c>
      <c r="K39" s="3">
        <v>0.55000000000000004</v>
      </c>
      <c r="L39" s="3">
        <v>0.6</v>
      </c>
      <c r="M39" s="3">
        <f t="shared" si="0"/>
        <v>4.9999999999999933E-2</v>
      </c>
      <c r="N39" s="3">
        <f t="shared" si="1"/>
        <v>2999.9999999999959</v>
      </c>
      <c r="O39" s="3">
        <f t="shared" si="2"/>
        <v>4.9999999999999933E-2</v>
      </c>
      <c r="Q39">
        <v>0</v>
      </c>
      <c r="R39">
        <v>10200</v>
      </c>
      <c r="S39">
        <f t="shared" si="14"/>
        <v>7200</v>
      </c>
      <c r="T39">
        <f t="shared" si="3"/>
        <v>6600</v>
      </c>
      <c r="U39">
        <f t="shared" si="4"/>
        <v>4200</v>
      </c>
      <c r="V39">
        <f t="shared" si="5"/>
        <v>4800</v>
      </c>
      <c r="W39">
        <f t="shared" si="6"/>
        <v>3600</v>
      </c>
      <c r="X39">
        <f t="shared" si="7"/>
        <v>4200</v>
      </c>
      <c r="Y39">
        <f t="shared" si="8"/>
        <v>3600</v>
      </c>
      <c r="Z39">
        <f t="shared" si="9"/>
        <v>6000</v>
      </c>
      <c r="AA39">
        <f t="shared" si="10"/>
        <v>6000</v>
      </c>
      <c r="AB39">
        <f t="shared" si="11"/>
        <v>3600</v>
      </c>
    </row>
    <row r="40" spans="1:28" x14ac:dyDescent="0.3">
      <c r="A40">
        <v>1146</v>
      </c>
      <c r="B40" t="s">
        <v>90</v>
      </c>
      <c r="C40" t="s">
        <v>91</v>
      </c>
      <c r="D40">
        <v>197</v>
      </c>
      <c r="E40" t="s">
        <v>146</v>
      </c>
      <c r="F40" t="s">
        <v>9</v>
      </c>
      <c r="G40">
        <v>3</v>
      </c>
      <c r="H40" t="s">
        <v>14</v>
      </c>
      <c r="I40">
        <v>2023</v>
      </c>
      <c r="J40">
        <v>1</v>
      </c>
      <c r="K40" s="3">
        <v>0.6</v>
      </c>
      <c r="L40" s="3">
        <v>0.6</v>
      </c>
      <c r="M40" s="3">
        <f t="shared" si="0"/>
        <v>0</v>
      </c>
      <c r="N40" s="3">
        <f t="shared" si="1"/>
        <v>0</v>
      </c>
      <c r="O40" s="3">
        <f t="shared" si="2"/>
        <v>0</v>
      </c>
      <c r="Q40">
        <f t="shared" ref="Q40:Q61" si="15">J40*7%</f>
        <v>7.0000000000000007E-2</v>
      </c>
      <c r="R40">
        <f t="shared" ref="R40:R61" si="16">J40*10%</f>
        <v>0.1</v>
      </c>
      <c r="S40">
        <f t="shared" si="14"/>
        <v>0.12</v>
      </c>
      <c r="T40">
        <f t="shared" si="3"/>
        <v>0.11</v>
      </c>
      <c r="U40">
        <f t="shared" si="4"/>
        <v>7.0000000000000007E-2</v>
      </c>
      <c r="V40">
        <f t="shared" si="5"/>
        <v>0.08</v>
      </c>
      <c r="W40">
        <f t="shared" si="6"/>
        <v>0.06</v>
      </c>
      <c r="X40">
        <f t="shared" si="7"/>
        <v>7.0000000000000007E-2</v>
      </c>
      <c r="Y40">
        <f t="shared" si="8"/>
        <v>0.06</v>
      </c>
      <c r="Z40">
        <f t="shared" si="9"/>
        <v>0.1</v>
      </c>
      <c r="AA40">
        <f t="shared" si="10"/>
        <v>0.1</v>
      </c>
      <c r="AB40">
        <f t="shared" si="11"/>
        <v>0.06</v>
      </c>
    </row>
    <row r="41" spans="1:28" x14ac:dyDescent="0.3">
      <c r="A41">
        <v>1147</v>
      </c>
      <c r="B41" t="s">
        <v>92</v>
      </c>
      <c r="C41" t="s">
        <v>93</v>
      </c>
      <c r="D41">
        <v>197</v>
      </c>
      <c r="E41" t="s">
        <v>146</v>
      </c>
      <c r="F41" t="s">
        <v>9</v>
      </c>
      <c r="G41">
        <v>3</v>
      </c>
      <c r="H41" t="s">
        <v>14</v>
      </c>
      <c r="I41">
        <v>2023</v>
      </c>
      <c r="J41">
        <v>70000</v>
      </c>
      <c r="K41" s="3">
        <v>0.55000000000000004</v>
      </c>
      <c r="L41" s="3">
        <v>0.6</v>
      </c>
      <c r="M41" s="3">
        <f t="shared" si="0"/>
        <v>4.9999999999999933E-2</v>
      </c>
      <c r="N41" s="3">
        <f t="shared" si="1"/>
        <v>3499.9999999999955</v>
      </c>
      <c r="O41" s="3">
        <f t="shared" si="2"/>
        <v>4.9999999999999933E-2</v>
      </c>
      <c r="Q41">
        <v>0</v>
      </c>
      <c r="R41">
        <v>11900</v>
      </c>
      <c r="S41">
        <f t="shared" si="14"/>
        <v>8400</v>
      </c>
      <c r="T41">
        <f t="shared" si="3"/>
        <v>7700</v>
      </c>
      <c r="U41">
        <f t="shared" si="4"/>
        <v>4900.0000000000009</v>
      </c>
      <c r="V41">
        <f t="shared" si="5"/>
        <v>5600</v>
      </c>
      <c r="W41">
        <f t="shared" si="6"/>
        <v>4200</v>
      </c>
      <c r="X41">
        <f t="shared" si="7"/>
        <v>4900.0000000000009</v>
      </c>
      <c r="Y41">
        <f t="shared" si="8"/>
        <v>4200</v>
      </c>
      <c r="Z41">
        <f t="shared" si="9"/>
        <v>7000</v>
      </c>
      <c r="AA41">
        <f t="shared" si="10"/>
        <v>7000</v>
      </c>
      <c r="AB41">
        <f t="shared" si="11"/>
        <v>4200</v>
      </c>
    </row>
    <row r="42" spans="1:28" x14ac:dyDescent="0.3">
      <c r="A42">
        <v>1148</v>
      </c>
      <c r="B42" t="s">
        <v>94</v>
      </c>
      <c r="C42" t="s">
        <v>95</v>
      </c>
      <c r="D42">
        <v>197</v>
      </c>
      <c r="E42" t="s">
        <v>146</v>
      </c>
      <c r="F42" t="s">
        <v>9</v>
      </c>
      <c r="G42">
        <v>3</v>
      </c>
      <c r="H42" t="s">
        <v>14</v>
      </c>
      <c r="I42">
        <v>2023</v>
      </c>
      <c r="J42">
        <v>1</v>
      </c>
      <c r="K42" s="3">
        <v>0.6</v>
      </c>
      <c r="L42" s="3">
        <v>0.6</v>
      </c>
      <c r="M42" s="3">
        <f t="shared" si="0"/>
        <v>0</v>
      </c>
      <c r="N42" s="3">
        <f t="shared" si="1"/>
        <v>0</v>
      </c>
      <c r="O42" s="3">
        <f t="shared" si="2"/>
        <v>0</v>
      </c>
      <c r="Q42">
        <f t="shared" si="15"/>
        <v>7.0000000000000007E-2</v>
      </c>
      <c r="R42">
        <f t="shared" si="16"/>
        <v>0.1</v>
      </c>
      <c r="S42">
        <f t="shared" si="14"/>
        <v>0.12</v>
      </c>
      <c r="T42">
        <f t="shared" si="3"/>
        <v>0.11</v>
      </c>
      <c r="U42">
        <f t="shared" si="4"/>
        <v>7.0000000000000007E-2</v>
      </c>
      <c r="V42">
        <f t="shared" si="5"/>
        <v>0.08</v>
      </c>
      <c r="W42">
        <f t="shared" si="6"/>
        <v>0.06</v>
      </c>
      <c r="X42">
        <f t="shared" si="7"/>
        <v>7.0000000000000007E-2</v>
      </c>
      <c r="Y42">
        <f t="shared" si="8"/>
        <v>0.06</v>
      </c>
      <c r="Z42">
        <f t="shared" si="9"/>
        <v>0.1</v>
      </c>
      <c r="AA42">
        <f t="shared" si="10"/>
        <v>0.1</v>
      </c>
      <c r="AB42">
        <f t="shared" si="11"/>
        <v>0.06</v>
      </c>
    </row>
    <row r="43" spans="1:28" x14ac:dyDescent="0.3">
      <c r="A43">
        <v>1153</v>
      </c>
      <c r="B43" t="s">
        <v>96</v>
      </c>
      <c r="C43" t="s">
        <v>97</v>
      </c>
      <c r="D43">
        <v>197</v>
      </c>
      <c r="E43" t="s">
        <v>146</v>
      </c>
      <c r="F43" t="s">
        <v>9</v>
      </c>
      <c r="G43">
        <v>3</v>
      </c>
      <c r="H43" t="s">
        <v>14</v>
      </c>
      <c r="I43">
        <v>2023</v>
      </c>
      <c r="J43">
        <v>1</v>
      </c>
      <c r="K43" s="3">
        <v>0.6</v>
      </c>
      <c r="L43" s="3">
        <v>0.6</v>
      </c>
      <c r="M43" s="3">
        <f t="shared" si="0"/>
        <v>0</v>
      </c>
      <c r="N43" s="3">
        <f t="shared" si="1"/>
        <v>0</v>
      </c>
      <c r="O43" s="3">
        <f t="shared" si="2"/>
        <v>0</v>
      </c>
      <c r="Q43">
        <f t="shared" si="15"/>
        <v>7.0000000000000007E-2</v>
      </c>
      <c r="R43">
        <f t="shared" si="16"/>
        <v>0.1</v>
      </c>
      <c r="S43">
        <f t="shared" si="14"/>
        <v>0.12</v>
      </c>
      <c r="T43">
        <f t="shared" si="3"/>
        <v>0.11</v>
      </c>
      <c r="U43">
        <f t="shared" si="4"/>
        <v>7.0000000000000007E-2</v>
      </c>
      <c r="V43">
        <f t="shared" si="5"/>
        <v>0.08</v>
      </c>
      <c r="W43">
        <f t="shared" si="6"/>
        <v>0.06</v>
      </c>
      <c r="X43">
        <f t="shared" si="7"/>
        <v>7.0000000000000007E-2</v>
      </c>
      <c r="Y43">
        <f t="shared" si="8"/>
        <v>0.06</v>
      </c>
      <c r="Z43">
        <f t="shared" si="9"/>
        <v>0.1</v>
      </c>
      <c r="AA43">
        <f t="shared" si="10"/>
        <v>0.1</v>
      </c>
      <c r="AB43">
        <f t="shared" si="11"/>
        <v>0.06</v>
      </c>
    </row>
    <row r="44" spans="1:28" x14ac:dyDescent="0.3">
      <c r="A44">
        <v>161</v>
      </c>
      <c r="B44" t="s">
        <v>100</v>
      </c>
      <c r="C44" t="s">
        <v>101</v>
      </c>
      <c r="D44">
        <v>197</v>
      </c>
      <c r="E44" t="s">
        <v>146</v>
      </c>
      <c r="F44" t="s">
        <v>9</v>
      </c>
      <c r="G44">
        <v>3</v>
      </c>
      <c r="H44" t="s">
        <v>14</v>
      </c>
      <c r="I44">
        <v>2023</v>
      </c>
      <c r="J44">
        <v>70000</v>
      </c>
      <c r="K44" s="3">
        <v>0.55000000000000004</v>
      </c>
      <c r="L44" s="3">
        <v>0.6</v>
      </c>
      <c r="M44" s="3">
        <f t="shared" si="0"/>
        <v>4.9999999999999933E-2</v>
      </c>
      <c r="N44" s="3">
        <f t="shared" si="1"/>
        <v>3499.9999999999955</v>
      </c>
      <c r="O44" s="3">
        <f t="shared" si="2"/>
        <v>4.9999999999999933E-2</v>
      </c>
      <c r="Q44">
        <v>0</v>
      </c>
      <c r="R44">
        <v>11900</v>
      </c>
      <c r="S44">
        <f t="shared" si="14"/>
        <v>8400</v>
      </c>
      <c r="T44">
        <f t="shared" si="3"/>
        <v>7700</v>
      </c>
      <c r="U44">
        <f t="shared" si="4"/>
        <v>4900.0000000000009</v>
      </c>
      <c r="V44">
        <f t="shared" si="5"/>
        <v>5600</v>
      </c>
      <c r="W44">
        <f t="shared" si="6"/>
        <v>4200</v>
      </c>
      <c r="X44">
        <f t="shared" si="7"/>
        <v>4900.0000000000009</v>
      </c>
      <c r="Y44">
        <f t="shared" si="8"/>
        <v>4200</v>
      </c>
      <c r="Z44">
        <f t="shared" si="9"/>
        <v>7000</v>
      </c>
      <c r="AA44">
        <f t="shared" si="10"/>
        <v>7000</v>
      </c>
      <c r="AB44">
        <f t="shared" si="11"/>
        <v>4200</v>
      </c>
    </row>
    <row r="45" spans="1:28" x14ac:dyDescent="0.3">
      <c r="A45">
        <v>141</v>
      </c>
      <c r="C45" t="s">
        <v>104</v>
      </c>
      <c r="D45">
        <v>197</v>
      </c>
      <c r="E45" t="s">
        <v>146</v>
      </c>
      <c r="F45" t="s">
        <v>9</v>
      </c>
      <c r="G45">
        <v>3</v>
      </c>
      <c r="H45" t="s">
        <v>14</v>
      </c>
      <c r="I45">
        <v>2023</v>
      </c>
      <c r="J45">
        <v>1</v>
      </c>
      <c r="K45" s="3">
        <v>0.6</v>
      </c>
      <c r="L45" s="3">
        <v>0.6</v>
      </c>
      <c r="M45" s="3">
        <f t="shared" si="0"/>
        <v>0</v>
      </c>
      <c r="N45" s="3">
        <f t="shared" si="1"/>
        <v>0</v>
      </c>
      <c r="O45" s="3">
        <f t="shared" si="2"/>
        <v>0</v>
      </c>
      <c r="Q45">
        <f t="shared" si="15"/>
        <v>7.0000000000000007E-2</v>
      </c>
      <c r="R45">
        <f t="shared" si="16"/>
        <v>0.1</v>
      </c>
      <c r="S45">
        <f t="shared" si="14"/>
        <v>0.12</v>
      </c>
      <c r="T45">
        <f t="shared" si="3"/>
        <v>0.11</v>
      </c>
      <c r="U45">
        <f t="shared" si="4"/>
        <v>7.0000000000000007E-2</v>
      </c>
      <c r="V45">
        <f t="shared" si="5"/>
        <v>0.08</v>
      </c>
      <c r="W45">
        <f t="shared" si="6"/>
        <v>0.06</v>
      </c>
      <c r="X45">
        <f t="shared" si="7"/>
        <v>7.0000000000000007E-2</v>
      </c>
      <c r="Y45">
        <f t="shared" si="8"/>
        <v>0.06</v>
      </c>
      <c r="Z45">
        <f t="shared" si="9"/>
        <v>0.1</v>
      </c>
      <c r="AA45">
        <f t="shared" si="10"/>
        <v>0.1</v>
      </c>
      <c r="AB45">
        <f t="shared" si="11"/>
        <v>0.06</v>
      </c>
    </row>
    <row r="46" spans="1:28" x14ac:dyDescent="0.3">
      <c r="A46">
        <v>150</v>
      </c>
      <c r="B46" t="s">
        <v>17</v>
      </c>
      <c r="C46" t="s">
        <v>19</v>
      </c>
      <c r="D46">
        <v>197</v>
      </c>
      <c r="E46" t="s">
        <v>146</v>
      </c>
      <c r="F46" t="s">
        <v>9</v>
      </c>
      <c r="G46">
        <v>3</v>
      </c>
      <c r="H46" t="s">
        <v>14</v>
      </c>
      <c r="I46">
        <v>2023</v>
      </c>
      <c r="J46">
        <v>150000</v>
      </c>
      <c r="K46" s="3">
        <v>0.55000000000000004</v>
      </c>
      <c r="L46" s="3">
        <v>0.6</v>
      </c>
      <c r="M46" s="3">
        <f t="shared" si="0"/>
        <v>4.9999999999999933E-2</v>
      </c>
      <c r="N46" s="3">
        <f t="shared" si="1"/>
        <v>7499.99999999999</v>
      </c>
      <c r="O46" s="3">
        <f t="shared" si="2"/>
        <v>4.9999999999999933E-2</v>
      </c>
      <c r="Q46">
        <f t="shared" si="15"/>
        <v>10500.000000000002</v>
      </c>
      <c r="R46">
        <f t="shared" si="16"/>
        <v>15000</v>
      </c>
      <c r="S46">
        <f t="shared" si="14"/>
        <v>18000</v>
      </c>
      <c r="T46">
        <f t="shared" si="3"/>
        <v>16500</v>
      </c>
      <c r="U46">
        <f t="shared" si="4"/>
        <v>10500.000000000002</v>
      </c>
      <c r="V46">
        <f t="shared" si="5"/>
        <v>12000</v>
      </c>
      <c r="W46">
        <f t="shared" si="6"/>
        <v>9000</v>
      </c>
      <c r="X46">
        <f t="shared" si="7"/>
        <v>10500.000000000002</v>
      </c>
      <c r="Y46">
        <f t="shared" si="8"/>
        <v>9000</v>
      </c>
      <c r="Z46">
        <f t="shared" si="9"/>
        <v>15000</v>
      </c>
      <c r="AA46">
        <f t="shared" si="10"/>
        <v>15000</v>
      </c>
      <c r="AB46">
        <f t="shared" si="11"/>
        <v>9000</v>
      </c>
    </row>
    <row r="47" spans="1:28" x14ac:dyDescent="0.3">
      <c r="A47">
        <v>1204</v>
      </c>
      <c r="B47" t="s">
        <v>107</v>
      </c>
      <c r="C47" t="s">
        <v>108</v>
      </c>
      <c r="D47">
        <v>197</v>
      </c>
      <c r="E47" t="s">
        <v>146</v>
      </c>
      <c r="F47" t="s">
        <v>9</v>
      </c>
      <c r="G47">
        <v>3</v>
      </c>
      <c r="H47" t="s">
        <v>14</v>
      </c>
      <c r="I47">
        <v>2023</v>
      </c>
      <c r="J47">
        <v>20000</v>
      </c>
      <c r="K47" s="3">
        <v>0.5</v>
      </c>
      <c r="L47" s="3">
        <v>0.6</v>
      </c>
      <c r="M47" s="3">
        <f t="shared" si="0"/>
        <v>9.9999999999999978E-2</v>
      </c>
      <c r="N47" s="3">
        <f t="shared" si="1"/>
        <v>1999.9999999999995</v>
      </c>
      <c r="O47" s="3">
        <f t="shared" si="2"/>
        <v>9.9999999999999978E-2</v>
      </c>
      <c r="Q47">
        <v>0</v>
      </c>
      <c r="R47">
        <v>3400</v>
      </c>
      <c r="S47">
        <f t="shared" si="14"/>
        <v>2400</v>
      </c>
      <c r="T47">
        <f t="shared" si="3"/>
        <v>2200</v>
      </c>
      <c r="U47">
        <f t="shared" si="4"/>
        <v>1400.0000000000002</v>
      </c>
      <c r="V47">
        <f t="shared" si="5"/>
        <v>1600</v>
      </c>
      <c r="W47">
        <f t="shared" si="6"/>
        <v>1200</v>
      </c>
      <c r="X47">
        <f t="shared" si="7"/>
        <v>1400.0000000000002</v>
      </c>
      <c r="Y47">
        <f t="shared" si="8"/>
        <v>1200</v>
      </c>
      <c r="Z47">
        <f t="shared" si="9"/>
        <v>2000</v>
      </c>
      <c r="AA47">
        <f t="shared" si="10"/>
        <v>2000</v>
      </c>
      <c r="AB47">
        <f t="shared" si="11"/>
        <v>1200</v>
      </c>
    </row>
    <row r="48" spans="1:28" x14ac:dyDescent="0.3">
      <c r="A48">
        <v>164</v>
      </c>
      <c r="B48" t="s">
        <v>109</v>
      </c>
      <c r="C48" t="s">
        <v>110</v>
      </c>
      <c r="D48">
        <v>197</v>
      </c>
      <c r="E48" t="s">
        <v>146</v>
      </c>
      <c r="F48" t="s">
        <v>9</v>
      </c>
      <c r="G48">
        <v>3</v>
      </c>
      <c r="H48" t="s">
        <v>14</v>
      </c>
      <c r="I48">
        <v>2023</v>
      </c>
      <c r="J48">
        <v>20000</v>
      </c>
      <c r="K48" s="3">
        <v>0.5</v>
      </c>
      <c r="L48" s="3">
        <v>0.6</v>
      </c>
      <c r="M48" s="3">
        <f t="shared" si="0"/>
        <v>9.9999999999999978E-2</v>
      </c>
      <c r="N48" s="3">
        <f t="shared" si="1"/>
        <v>1999.9999999999995</v>
      </c>
      <c r="O48" s="3">
        <f t="shared" si="2"/>
        <v>9.9999999999999978E-2</v>
      </c>
      <c r="Q48">
        <v>0</v>
      </c>
      <c r="R48">
        <v>3400</v>
      </c>
      <c r="S48">
        <f t="shared" si="14"/>
        <v>2400</v>
      </c>
      <c r="T48">
        <f t="shared" si="3"/>
        <v>2200</v>
      </c>
      <c r="U48">
        <f t="shared" si="4"/>
        <v>1400.0000000000002</v>
      </c>
      <c r="V48">
        <f t="shared" si="5"/>
        <v>1600</v>
      </c>
      <c r="W48">
        <f t="shared" si="6"/>
        <v>1200</v>
      </c>
      <c r="X48">
        <f t="shared" si="7"/>
        <v>1400.0000000000002</v>
      </c>
      <c r="Y48">
        <f t="shared" si="8"/>
        <v>1200</v>
      </c>
      <c r="Z48">
        <f t="shared" si="9"/>
        <v>2000</v>
      </c>
      <c r="AA48">
        <f t="shared" si="10"/>
        <v>2000</v>
      </c>
      <c r="AB48">
        <f t="shared" si="11"/>
        <v>1200</v>
      </c>
    </row>
    <row r="49" spans="1:28" x14ac:dyDescent="0.3">
      <c r="A49">
        <v>1206</v>
      </c>
      <c r="B49" t="s">
        <v>111</v>
      </c>
      <c r="C49" t="s">
        <v>112</v>
      </c>
      <c r="D49">
        <v>197</v>
      </c>
      <c r="E49" t="s">
        <v>146</v>
      </c>
      <c r="F49" t="s">
        <v>9</v>
      </c>
      <c r="G49">
        <v>3</v>
      </c>
      <c r="H49" t="s">
        <v>14</v>
      </c>
      <c r="I49">
        <v>2023</v>
      </c>
      <c r="J49">
        <v>60000</v>
      </c>
      <c r="K49" s="3">
        <v>0.55000000000000004</v>
      </c>
      <c r="L49" s="3">
        <v>0.6</v>
      </c>
      <c r="M49" s="3">
        <f t="shared" si="0"/>
        <v>4.9999999999999933E-2</v>
      </c>
      <c r="N49" s="3">
        <f t="shared" si="1"/>
        <v>2999.9999999999959</v>
      </c>
      <c r="O49" s="3">
        <f t="shared" si="2"/>
        <v>4.9999999999999933E-2</v>
      </c>
      <c r="Q49">
        <v>0</v>
      </c>
      <c r="R49">
        <v>10200</v>
      </c>
      <c r="S49">
        <f t="shared" si="14"/>
        <v>7200</v>
      </c>
      <c r="T49">
        <f t="shared" si="3"/>
        <v>6600</v>
      </c>
      <c r="U49">
        <f t="shared" si="4"/>
        <v>4200</v>
      </c>
      <c r="V49">
        <f t="shared" si="5"/>
        <v>4800</v>
      </c>
      <c r="W49">
        <f t="shared" si="6"/>
        <v>3600</v>
      </c>
      <c r="X49">
        <f t="shared" si="7"/>
        <v>4200</v>
      </c>
      <c r="Y49">
        <f t="shared" si="8"/>
        <v>3600</v>
      </c>
      <c r="Z49">
        <f t="shared" si="9"/>
        <v>6000</v>
      </c>
      <c r="AA49">
        <f t="shared" si="10"/>
        <v>6000</v>
      </c>
      <c r="AB49">
        <f t="shared" si="11"/>
        <v>3600</v>
      </c>
    </row>
    <row r="50" spans="1:28" x14ac:dyDescent="0.3">
      <c r="A50">
        <v>1222</v>
      </c>
      <c r="B50" t="s">
        <v>113</v>
      </c>
      <c r="C50" t="s">
        <v>114</v>
      </c>
      <c r="D50">
        <v>45</v>
      </c>
      <c r="E50" t="s">
        <v>10</v>
      </c>
      <c r="F50" t="s">
        <v>9</v>
      </c>
      <c r="G50">
        <v>3</v>
      </c>
      <c r="H50" t="s">
        <v>14</v>
      </c>
      <c r="I50">
        <v>2023</v>
      </c>
      <c r="J50">
        <v>75000</v>
      </c>
      <c r="K50" s="3">
        <v>0.4</v>
      </c>
      <c r="L50" s="3">
        <v>0.6</v>
      </c>
      <c r="M50" s="3">
        <f t="shared" si="0"/>
        <v>0.19999999999999996</v>
      </c>
      <c r="N50" s="3">
        <f t="shared" si="1"/>
        <v>14999.999999999996</v>
      </c>
      <c r="O50" s="3">
        <f t="shared" si="2"/>
        <v>0.19999999999999996</v>
      </c>
      <c r="Q50">
        <v>0</v>
      </c>
      <c r="R50">
        <v>12250</v>
      </c>
      <c r="S50">
        <f t="shared" si="14"/>
        <v>9000</v>
      </c>
      <c r="T50">
        <f t="shared" si="3"/>
        <v>8250</v>
      </c>
      <c r="U50">
        <f t="shared" si="4"/>
        <v>5250.0000000000009</v>
      </c>
      <c r="V50">
        <f t="shared" si="5"/>
        <v>6000</v>
      </c>
      <c r="W50">
        <f t="shared" si="6"/>
        <v>4500</v>
      </c>
      <c r="X50">
        <f t="shared" si="7"/>
        <v>5250.0000000000009</v>
      </c>
      <c r="Y50">
        <f t="shared" si="8"/>
        <v>4500</v>
      </c>
      <c r="Z50">
        <f t="shared" si="9"/>
        <v>7500</v>
      </c>
      <c r="AA50">
        <f t="shared" si="10"/>
        <v>7500</v>
      </c>
      <c r="AB50">
        <f t="shared" si="11"/>
        <v>4500</v>
      </c>
    </row>
    <row r="51" spans="1:28" x14ac:dyDescent="0.3">
      <c r="A51">
        <v>35</v>
      </c>
      <c r="B51" t="s">
        <v>31</v>
      </c>
      <c r="C51" t="s">
        <v>32</v>
      </c>
      <c r="D51">
        <v>187</v>
      </c>
      <c r="E51" t="s">
        <v>8</v>
      </c>
      <c r="F51" t="s">
        <v>9</v>
      </c>
      <c r="G51">
        <v>1</v>
      </c>
      <c r="H51" t="s">
        <v>18</v>
      </c>
      <c r="I51">
        <v>2023</v>
      </c>
      <c r="J51">
        <v>1</v>
      </c>
      <c r="K51" s="3">
        <v>0.4</v>
      </c>
      <c r="L51" s="3">
        <v>0.6</v>
      </c>
      <c r="M51" s="3">
        <f t="shared" si="0"/>
        <v>0.19999999999999996</v>
      </c>
      <c r="N51" s="3">
        <f t="shared" si="1"/>
        <v>0.19999999999999996</v>
      </c>
      <c r="O51" s="3">
        <f t="shared" si="2"/>
        <v>0.19999999999999996</v>
      </c>
      <c r="Q51">
        <f t="shared" si="15"/>
        <v>7.0000000000000007E-2</v>
      </c>
      <c r="R51">
        <f t="shared" si="16"/>
        <v>0.1</v>
      </c>
      <c r="S51">
        <f t="shared" si="14"/>
        <v>0.12</v>
      </c>
      <c r="T51">
        <f t="shared" si="3"/>
        <v>0.11</v>
      </c>
      <c r="U51">
        <f t="shared" si="4"/>
        <v>7.0000000000000007E-2</v>
      </c>
      <c r="V51">
        <f t="shared" si="5"/>
        <v>0.08</v>
      </c>
      <c r="W51">
        <f t="shared" si="6"/>
        <v>0.06</v>
      </c>
      <c r="X51">
        <f t="shared" si="7"/>
        <v>7.0000000000000007E-2</v>
      </c>
      <c r="Y51">
        <f t="shared" si="8"/>
        <v>0.06</v>
      </c>
      <c r="Z51">
        <f t="shared" si="9"/>
        <v>0.1</v>
      </c>
      <c r="AA51">
        <f t="shared" si="10"/>
        <v>0.1</v>
      </c>
      <c r="AB51">
        <f t="shared" si="11"/>
        <v>0.06</v>
      </c>
    </row>
    <row r="52" spans="1:28" x14ac:dyDescent="0.3">
      <c r="A52">
        <v>16</v>
      </c>
      <c r="B52" t="s">
        <v>33</v>
      </c>
      <c r="C52" t="s">
        <v>34</v>
      </c>
      <c r="D52">
        <v>187</v>
      </c>
      <c r="E52" t="s">
        <v>8</v>
      </c>
      <c r="F52" t="s">
        <v>9</v>
      </c>
      <c r="G52">
        <v>1</v>
      </c>
      <c r="H52" t="s">
        <v>18</v>
      </c>
      <c r="I52">
        <v>2023</v>
      </c>
      <c r="J52">
        <v>1</v>
      </c>
      <c r="K52" s="3">
        <v>0.55000000000000004</v>
      </c>
      <c r="L52" s="3">
        <v>0.6</v>
      </c>
      <c r="M52" s="3">
        <f t="shared" si="0"/>
        <v>4.9999999999999933E-2</v>
      </c>
      <c r="N52" s="3">
        <f t="shared" si="1"/>
        <v>4.9999999999999933E-2</v>
      </c>
      <c r="O52" s="3">
        <f t="shared" si="2"/>
        <v>4.9999999999999933E-2</v>
      </c>
      <c r="Q52">
        <f t="shared" si="15"/>
        <v>7.0000000000000007E-2</v>
      </c>
      <c r="R52">
        <f t="shared" si="16"/>
        <v>0.1</v>
      </c>
      <c r="S52">
        <f t="shared" si="14"/>
        <v>0.12</v>
      </c>
      <c r="T52">
        <f t="shared" si="3"/>
        <v>0.11</v>
      </c>
      <c r="U52">
        <f t="shared" si="4"/>
        <v>7.0000000000000007E-2</v>
      </c>
      <c r="V52">
        <f t="shared" si="5"/>
        <v>0.08</v>
      </c>
      <c r="W52">
        <f t="shared" si="6"/>
        <v>0.06</v>
      </c>
      <c r="X52">
        <f t="shared" si="7"/>
        <v>7.0000000000000007E-2</v>
      </c>
      <c r="Y52">
        <f t="shared" si="8"/>
        <v>0.06</v>
      </c>
      <c r="Z52">
        <f t="shared" si="9"/>
        <v>0.1</v>
      </c>
      <c r="AA52">
        <f t="shared" si="10"/>
        <v>0.1</v>
      </c>
      <c r="AB52">
        <f t="shared" si="11"/>
        <v>0.06</v>
      </c>
    </row>
    <row r="53" spans="1:28" x14ac:dyDescent="0.3">
      <c r="A53">
        <v>40</v>
      </c>
      <c r="B53" t="s">
        <v>35</v>
      </c>
      <c r="C53" t="s">
        <v>36</v>
      </c>
      <c r="D53">
        <v>187</v>
      </c>
      <c r="E53" t="s">
        <v>8</v>
      </c>
      <c r="F53" t="s">
        <v>9</v>
      </c>
      <c r="G53">
        <v>1</v>
      </c>
      <c r="H53" t="s">
        <v>18</v>
      </c>
      <c r="I53">
        <v>2023</v>
      </c>
      <c r="J53">
        <v>1</v>
      </c>
      <c r="K53" s="3">
        <v>0.5</v>
      </c>
      <c r="L53" s="3">
        <v>0.6</v>
      </c>
      <c r="M53" s="3">
        <f t="shared" si="0"/>
        <v>9.9999999999999978E-2</v>
      </c>
      <c r="N53" s="3">
        <f t="shared" si="1"/>
        <v>9.9999999999999978E-2</v>
      </c>
      <c r="O53" s="3">
        <f t="shared" si="2"/>
        <v>9.9999999999999978E-2</v>
      </c>
      <c r="Q53">
        <f t="shared" si="15"/>
        <v>7.0000000000000007E-2</v>
      </c>
      <c r="R53">
        <f t="shared" si="16"/>
        <v>0.1</v>
      </c>
      <c r="S53">
        <f t="shared" si="14"/>
        <v>0.12</v>
      </c>
      <c r="T53">
        <f t="shared" si="3"/>
        <v>0.11</v>
      </c>
      <c r="U53">
        <f t="shared" si="4"/>
        <v>7.0000000000000007E-2</v>
      </c>
      <c r="V53">
        <f t="shared" si="5"/>
        <v>0.08</v>
      </c>
      <c r="W53">
        <f t="shared" si="6"/>
        <v>0.06</v>
      </c>
      <c r="X53">
        <f t="shared" si="7"/>
        <v>7.0000000000000007E-2</v>
      </c>
      <c r="Y53">
        <f t="shared" si="8"/>
        <v>0.06</v>
      </c>
      <c r="Z53">
        <f t="shared" si="9"/>
        <v>0.1</v>
      </c>
      <c r="AA53">
        <f t="shared" si="10"/>
        <v>0.1</v>
      </c>
      <c r="AB53">
        <f t="shared" si="11"/>
        <v>0.06</v>
      </c>
    </row>
    <row r="54" spans="1:28" x14ac:dyDescent="0.3">
      <c r="A54">
        <v>903</v>
      </c>
      <c r="B54" t="s">
        <v>41</v>
      </c>
      <c r="C54" t="s">
        <v>42</v>
      </c>
      <c r="D54">
        <v>196</v>
      </c>
      <c r="E54" t="s">
        <v>148</v>
      </c>
      <c r="F54" t="s">
        <v>9</v>
      </c>
      <c r="G54">
        <v>1</v>
      </c>
      <c r="H54" t="s">
        <v>18</v>
      </c>
      <c r="I54">
        <v>2023</v>
      </c>
      <c r="J54">
        <v>220000</v>
      </c>
      <c r="K54" s="3">
        <v>0.55000000000000004</v>
      </c>
      <c r="L54" s="3">
        <v>0.6</v>
      </c>
      <c r="M54" s="3">
        <f t="shared" si="0"/>
        <v>4.9999999999999933E-2</v>
      </c>
      <c r="N54" s="3">
        <f t="shared" si="1"/>
        <v>10999.999999999985</v>
      </c>
      <c r="O54" s="3">
        <f t="shared" si="2"/>
        <v>4.9999999999999933E-2</v>
      </c>
      <c r="Q54">
        <f t="shared" si="15"/>
        <v>15400.000000000002</v>
      </c>
      <c r="R54">
        <f t="shared" si="16"/>
        <v>22000</v>
      </c>
      <c r="S54">
        <f t="shared" si="14"/>
        <v>26400</v>
      </c>
      <c r="T54">
        <f t="shared" si="3"/>
        <v>24200</v>
      </c>
      <c r="U54">
        <f t="shared" si="4"/>
        <v>15400.000000000002</v>
      </c>
      <c r="V54">
        <f t="shared" si="5"/>
        <v>17600</v>
      </c>
      <c r="W54">
        <f t="shared" si="6"/>
        <v>13200</v>
      </c>
      <c r="X54">
        <f t="shared" si="7"/>
        <v>15400.000000000002</v>
      </c>
      <c r="Y54">
        <f t="shared" si="8"/>
        <v>13200</v>
      </c>
      <c r="Z54">
        <f t="shared" si="9"/>
        <v>22000</v>
      </c>
      <c r="AA54">
        <f t="shared" si="10"/>
        <v>22000</v>
      </c>
      <c r="AB54">
        <f t="shared" si="11"/>
        <v>13200</v>
      </c>
    </row>
    <row r="55" spans="1:28" x14ac:dyDescent="0.3">
      <c r="A55">
        <v>8</v>
      </c>
      <c r="B55" t="s">
        <v>12</v>
      </c>
      <c r="C55" t="s">
        <v>13</v>
      </c>
      <c r="D55">
        <v>45</v>
      </c>
      <c r="E55" t="s">
        <v>10</v>
      </c>
      <c r="F55" t="s">
        <v>9</v>
      </c>
      <c r="G55">
        <v>1</v>
      </c>
      <c r="H55" t="s">
        <v>18</v>
      </c>
      <c r="I55">
        <v>2023</v>
      </c>
      <c r="J55">
        <v>40000</v>
      </c>
      <c r="K55" s="3">
        <v>0.5</v>
      </c>
      <c r="L55" s="3">
        <v>0.6</v>
      </c>
      <c r="M55" s="3">
        <f t="shared" si="0"/>
        <v>9.9999999999999978E-2</v>
      </c>
      <c r="N55" s="3">
        <f t="shared" si="1"/>
        <v>3999.9999999999991</v>
      </c>
      <c r="O55" s="3">
        <f t="shared" si="2"/>
        <v>9.9999999999999978E-2</v>
      </c>
      <c r="Q55">
        <v>0</v>
      </c>
      <c r="R55">
        <v>6800</v>
      </c>
      <c r="S55">
        <f t="shared" si="14"/>
        <v>4800</v>
      </c>
      <c r="T55">
        <f t="shared" si="3"/>
        <v>4400</v>
      </c>
      <c r="U55">
        <f t="shared" si="4"/>
        <v>2800.0000000000005</v>
      </c>
      <c r="V55">
        <f t="shared" si="5"/>
        <v>3200</v>
      </c>
      <c r="W55">
        <f t="shared" si="6"/>
        <v>2400</v>
      </c>
      <c r="X55">
        <f t="shared" si="7"/>
        <v>2800.0000000000005</v>
      </c>
      <c r="Y55">
        <f t="shared" si="8"/>
        <v>2400</v>
      </c>
      <c r="Z55">
        <f t="shared" si="9"/>
        <v>4000</v>
      </c>
      <c r="AA55">
        <f t="shared" si="10"/>
        <v>4000</v>
      </c>
      <c r="AB55">
        <f t="shared" si="11"/>
        <v>2400</v>
      </c>
    </row>
    <row r="56" spans="1:28" x14ac:dyDescent="0.3">
      <c r="A56">
        <v>1107</v>
      </c>
      <c r="B56" t="s">
        <v>65</v>
      </c>
      <c r="C56" t="s">
        <v>66</v>
      </c>
      <c r="D56">
        <v>196</v>
      </c>
      <c r="E56" t="s">
        <v>148</v>
      </c>
      <c r="F56" t="s">
        <v>9</v>
      </c>
      <c r="G56">
        <v>1</v>
      </c>
      <c r="H56" t="s">
        <v>18</v>
      </c>
      <c r="I56">
        <v>2023</v>
      </c>
      <c r="J56">
        <v>60000</v>
      </c>
      <c r="K56" s="3">
        <v>0.55000000000000004</v>
      </c>
      <c r="L56" s="3">
        <v>0.6</v>
      </c>
      <c r="M56" s="3">
        <f t="shared" si="0"/>
        <v>4.9999999999999933E-2</v>
      </c>
      <c r="N56" s="3">
        <f t="shared" si="1"/>
        <v>2999.9999999999959</v>
      </c>
      <c r="O56" s="3">
        <f t="shared" si="2"/>
        <v>4.9999999999999933E-2</v>
      </c>
      <c r="Q56">
        <v>0</v>
      </c>
      <c r="R56">
        <v>10200</v>
      </c>
      <c r="S56">
        <f t="shared" si="14"/>
        <v>7200</v>
      </c>
      <c r="T56">
        <f t="shared" si="3"/>
        <v>6600</v>
      </c>
      <c r="U56">
        <f t="shared" si="4"/>
        <v>4200</v>
      </c>
      <c r="V56">
        <f t="shared" si="5"/>
        <v>4800</v>
      </c>
      <c r="W56">
        <f t="shared" si="6"/>
        <v>3600</v>
      </c>
      <c r="X56">
        <f t="shared" si="7"/>
        <v>4200</v>
      </c>
      <c r="Y56">
        <f t="shared" si="8"/>
        <v>3600</v>
      </c>
      <c r="Z56">
        <f t="shared" si="9"/>
        <v>6000</v>
      </c>
      <c r="AA56">
        <f t="shared" si="10"/>
        <v>6000</v>
      </c>
      <c r="AB56">
        <f t="shared" si="11"/>
        <v>3600</v>
      </c>
    </row>
    <row r="57" spans="1:28" x14ac:dyDescent="0.3">
      <c r="A57">
        <v>1113</v>
      </c>
      <c r="B57" t="s">
        <v>72</v>
      </c>
      <c r="C57" t="s">
        <v>73</v>
      </c>
      <c r="D57">
        <v>196</v>
      </c>
      <c r="E57" t="s">
        <v>148</v>
      </c>
      <c r="F57" t="s">
        <v>9</v>
      </c>
      <c r="G57">
        <v>1</v>
      </c>
      <c r="H57" t="s">
        <v>18</v>
      </c>
      <c r="I57">
        <v>2023</v>
      </c>
      <c r="J57">
        <v>60000</v>
      </c>
      <c r="K57" s="3">
        <v>0.55000000000000004</v>
      </c>
      <c r="L57" s="3">
        <v>0.6</v>
      </c>
      <c r="M57" s="3">
        <f t="shared" si="0"/>
        <v>4.9999999999999933E-2</v>
      </c>
      <c r="N57" s="3">
        <f t="shared" si="1"/>
        <v>2999.9999999999959</v>
      </c>
      <c r="O57" s="3">
        <f t="shared" si="2"/>
        <v>4.9999999999999933E-2</v>
      </c>
      <c r="Q57">
        <v>0</v>
      </c>
      <c r="R57">
        <v>10200</v>
      </c>
      <c r="S57">
        <f t="shared" si="14"/>
        <v>7200</v>
      </c>
      <c r="T57">
        <f t="shared" si="3"/>
        <v>6600</v>
      </c>
      <c r="U57">
        <f t="shared" si="4"/>
        <v>4200</v>
      </c>
      <c r="V57">
        <f t="shared" si="5"/>
        <v>4800</v>
      </c>
      <c r="W57">
        <f t="shared" si="6"/>
        <v>3600</v>
      </c>
      <c r="X57">
        <f t="shared" si="7"/>
        <v>4200</v>
      </c>
      <c r="Y57">
        <f t="shared" si="8"/>
        <v>3600</v>
      </c>
      <c r="Z57">
        <f t="shared" si="9"/>
        <v>6000</v>
      </c>
      <c r="AA57">
        <f t="shared" si="10"/>
        <v>6000</v>
      </c>
      <c r="AB57">
        <f t="shared" si="11"/>
        <v>3600</v>
      </c>
    </row>
    <row r="58" spans="1:28" x14ac:dyDescent="0.3">
      <c r="A58">
        <v>1083</v>
      </c>
      <c r="B58" t="s">
        <v>54</v>
      </c>
      <c r="C58" t="s">
        <v>55</v>
      </c>
      <c r="D58">
        <v>45</v>
      </c>
      <c r="E58" t="s">
        <v>10</v>
      </c>
      <c r="F58" t="s">
        <v>9</v>
      </c>
      <c r="G58">
        <v>1</v>
      </c>
      <c r="H58" t="s">
        <v>18</v>
      </c>
      <c r="I58">
        <v>2023</v>
      </c>
      <c r="J58">
        <v>110000</v>
      </c>
      <c r="K58" s="3">
        <v>0.45</v>
      </c>
      <c r="L58" s="3">
        <v>0.6</v>
      </c>
      <c r="M58" s="3">
        <f t="shared" si="0"/>
        <v>0.14999999999999997</v>
      </c>
      <c r="N58" s="3">
        <f t="shared" si="1"/>
        <v>16499.999999999996</v>
      </c>
      <c r="O58" s="3">
        <f t="shared" si="2"/>
        <v>0.14999999999999997</v>
      </c>
      <c r="Q58">
        <v>0</v>
      </c>
      <c r="R58">
        <v>18800</v>
      </c>
      <c r="S58">
        <f t="shared" si="14"/>
        <v>13200</v>
      </c>
      <c r="T58">
        <f t="shared" si="3"/>
        <v>12100</v>
      </c>
      <c r="U58">
        <f t="shared" si="4"/>
        <v>7700.0000000000009</v>
      </c>
      <c r="V58">
        <f t="shared" si="5"/>
        <v>8800</v>
      </c>
      <c r="W58">
        <f t="shared" si="6"/>
        <v>6600</v>
      </c>
      <c r="X58">
        <f t="shared" si="7"/>
        <v>7700.0000000000009</v>
      </c>
      <c r="Y58">
        <f t="shared" si="8"/>
        <v>6600</v>
      </c>
      <c r="Z58">
        <f t="shared" si="9"/>
        <v>11000</v>
      </c>
      <c r="AA58">
        <f t="shared" si="10"/>
        <v>11000</v>
      </c>
      <c r="AB58">
        <f t="shared" si="11"/>
        <v>6600</v>
      </c>
    </row>
    <row r="59" spans="1:28" x14ac:dyDescent="0.3">
      <c r="A59">
        <v>1166</v>
      </c>
      <c r="B59" t="s">
        <v>78</v>
      </c>
      <c r="C59" t="s">
        <v>79</v>
      </c>
      <c r="D59">
        <v>181</v>
      </c>
      <c r="E59" t="s">
        <v>23</v>
      </c>
      <c r="F59" t="s">
        <v>9</v>
      </c>
      <c r="G59">
        <v>1</v>
      </c>
      <c r="H59" t="s">
        <v>18</v>
      </c>
      <c r="I59">
        <v>2023</v>
      </c>
      <c r="J59">
        <v>260000</v>
      </c>
      <c r="K59" s="3">
        <v>0.55000000000000004</v>
      </c>
      <c r="L59" s="3">
        <v>0.6</v>
      </c>
      <c r="M59" s="3">
        <f t="shared" si="0"/>
        <v>4.9999999999999933E-2</v>
      </c>
      <c r="N59" s="3">
        <f t="shared" si="1"/>
        <v>12999.999999999982</v>
      </c>
      <c r="O59" s="3">
        <f t="shared" si="2"/>
        <v>4.9999999999999933E-2</v>
      </c>
      <c r="Q59">
        <v>0</v>
      </c>
      <c r="R59">
        <v>44200</v>
      </c>
      <c r="S59">
        <f t="shared" si="14"/>
        <v>31200</v>
      </c>
      <c r="T59">
        <f t="shared" si="3"/>
        <v>28600</v>
      </c>
      <c r="U59">
        <f t="shared" si="4"/>
        <v>18200</v>
      </c>
      <c r="V59">
        <f t="shared" si="5"/>
        <v>20800</v>
      </c>
      <c r="W59">
        <f t="shared" si="6"/>
        <v>15600</v>
      </c>
      <c r="X59">
        <f t="shared" si="7"/>
        <v>18200</v>
      </c>
      <c r="Y59">
        <f t="shared" si="8"/>
        <v>15600</v>
      </c>
      <c r="Z59">
        <f t="shared" si="9"/>
        <v>26000</v>
      </c>
      <c r="AA59">
        <f t="shared" si="10"/>
        <v>26000</v>
      </c>
      <c r="AB59">
        <f t="shared" si="11"/>
        <v>15600</v>
      </c>
    </row>
    <row r="60" spans="1:28" x14ac:dyDescent="0.3">
      <c r="A60">
        <v>1170</v>
      </c>
      <c r="B60" t="s">
        <v>80</v>
      </c>
      <c r="C60" t="s">
        <v>81</v>
      </c>
      <c r="D60">
        <v>182</v>
      </c>
      <c r="E60" t="s">
        <v>40</v>
      </c>
      <c r="F60" t="s">
        <v>9</v>
      </c>
      <c r="G60">
        <v>1</v>
      </c>
      <c r="H60" t="s">
        <v>18</v>
      </c>
      <c r="I60">
        <v>2023</v>
      </c>
      <c r="J60">
        <v>125000</v>
      </c>
      <c r="K60" s="3">
        <v>0.5</v>
      </c>
      <c r="L60" s="3">
        <v>0.6</v>
      </c>
      <c r="M60" s="3">
        <f t="shared" si="0"/>
        <v>9.9999999999999978E-2</v>
      </c>
      <c r="N60" s="3">
        <f t="shared" si="1"/>
        <v>12499.999999999996</v>
      </c>
      <c r="O60" s="3">
        <f t="shared" si="2"/>
        <v>9.9999999999999978E-2</v>
      </c>
      <c r="Q60">
        <v>0</v>
      </c>
      <c r="R60">
        <v>21250</v>
      </c>
      <c r="S60">
        <f t="shared" si="14"/>
        <v>15000</v>
      </c>
      <c r="T60">
        <f t="shared" si="3"/>
        <v>13750</v>
      </c>
      <c r="U60">
        <f t="shared" si="4"/>
        <v>8750</v>
      </c>
      <c r="V60">
        <f t="shared" si="5"/>
        <v>10000</v>
      </c>
      <c r="W60">
        <f t="shared" si="6"/>
        <v>7500</v>
      </c>
      <c r="X60">
        <f t="shared" si="7"/>
        <v>8750</v>
      </c>
      <c r="Y60">
        <f t="shared" si="8"/>
        <v>7500</v>
      </c>
      <c r="Z60">
        <f t="shared" si="9"/>
        <v>12500</v>
      </c>
      <c r="AA60">
        <f t="shared" si="10"/>
        <v>12500</v>
      </c>
      <c r="AB60">
        <f t="shared" si="11"/>
        <v>7500</v>
      </c>
    </row>
    <row r="61" spans="1:28" x14ac:dyDescent="0.3">
      <c r="A61">
        <v>12</v>
      </c>
      <c r="C61" t="s">
        <v>28</v>
      </c>
      <c r="D61">
        <v>197</v>
      </c>
      <c r="E61" t="s">
        <v>146</v>
      </c>
      <c r="F61" t="s">
        <v>9</v>
      </c>
      <c r="G61">
        <v>1</v>
      </c>
      <c r="H61" t="s">
        <v>18</v>
      </c>
      <c r="I61">
        <v>2023</v>
      </c>
      <c r="J61">
        <v>1</v>
      </c>
      <c r="K61" s="3">
        <v>0.6</v>
      </c>
      <c r="L61" s="3">
        <v>0.6</v>
      </c>
      <c r="M61" s="3">
        <f t="shared" si="0"/>
        <v>0</v>
      </c>
      <c r="N61" s="3">
        <f t="shared" si="1"/>
        <v>0</v>
      </c>
      <c r="O61" s="3">
        <f t="shared" si="2"/>
        <v>0</v>
      </c>
      <c r="Q61">
        <f t="shared" si="15"/>
        <v>7.0000000000000007E-2</v>
      </c>
      <c r="R61">
        <f t="shared" si="16"/>
        <v>0.1</v>
      </c>
      <c r="S61">
        <f t="shared" si="14"/>
        <v>0.12</v>
      </c>
      <c r="T61">
        <f t="shared" si="3"/>
        <v>0.11</v>
      </c>
      <c r="U61">
        <f t="shared" si="4"/>
        <v>7.0000000000000007E-2</v>
      </c>
      <c r="V61">
        <f t="shared" si="5"/>
        <v>0.08</v>
      </c>
      <c r="W61">
        <f t="shared" si="6"/>
        <v>0.06</v>
      </c>
      <c r="X61">
        <f t="shared" si="7"/>
        <v>7.0000000000000007E-2</v>
      </c>
      <c r="Y61">
        <f t="shared" si="8"/>
        <v>0.06</v>
      </c>
      <c r="Z61">
        <f t="shared" si="9"/>
        <v>0.1</v>
      </c>
      <c r="AA61">
        <f t="shared" si="10"/>
        <v>0.1</v>
      </c>
      <c r="AB61">
        <f t="shared" si="11"/>
        <v>0.06</v>
      </c>
    </row>
    <row r="62" spans="1:28" x14ac:dyDescent="0.3">
      <c r="A62">
        <v>1164</v>
      </c>
      <c r="C62" t="s">
        <v>118</v>
      </c>
      <c r="D62">
        <v>181</v>
      </c>
      <c r="E62" t="s">
        <v>23</v>
      </c>
      <c r="F62" t="s">
        <v>9</v>
      </c>
      <c r="G62">
        <v>1</v>
      </c>
      <c r="H62" t="s">
        <v>18</v>
      </c>
      <c r="I62">
        <v>2023</v>
      </c>
      <c r="J62">
        <v>80000</v>
      </c>
      <c r="K62" s="3">
        <v>0.5</v>
      </c>
      <c r="L62" s="3">
        <v>0.6</v>
      </c>
      <c r="M62" s="3">
        <f t="shared" si="0"/>
        <v>9.9999999999999978E-2</v>
      </c>
      <c r="N62" s="3">
        <f t="shared" si="1"/>
        <v>7999.9999999999982</v>
      </c>
      <c r="O62" s="3">
        <f t="shared" si="2"/>
        <v>9.9999999999999978E-2</v>
      </c>
      <c r="Q62">
        <v>0</v>
      </c>
      <c r="R62">
        <v>13600</v>
      </c>
      <c r="S62">
        <f t="shared" si="14"/>
        <v>9600</v>
      </c>
      <c r="T62">
        <f t="shared" si="3"/>
        <v>8800</v>
      </c>
      <c r="U62">
        <f t="shared" si="4"/>
        <v>5600.0000000000009</v>
      </c>
      <c r="V62">
        <f t="shared" si="5"/>
        <v>6400</v>
      </c>
      <c r="W62">
        <f t="shared" si="6"/>
        <v>4800</v>
      </c>
      <c r="X62">
        <f t="shared" si="7"/>
        <v>5600.0000000000009</v>
      </c>
      <c r="Y62">
        <f t="shared" si="8"/>
        <v>4800</v>
      </c>
      <c r="Z62">
        <f t="shared" si="9"/>
        <v>8000</v>
      </c>
      <c r="AA62">
        <f t="shared" si="10"/>
        <v>8000</v>
      </c>
      <c r="AB62">
        <f t="shared" si="11"/>
        <v>4800</v>
      </c>
    </row>
    <row r="63" spans="1:28" x14ac:dyDescent="0.3">
      <c r="A63">
        <v>5</v>
      </c>
      <c r="B63" t="s">
        <v>24</v>
      </c>
      <c r="C63" t="s">
        <v>25</v>
      </c>
      <c r="D63">
        <v>45</v>
      </c>
      <c r="E63" t="s">
        <v>10</v>
      </c>
      <c r="F63" t="s">
        <v>9</v>
      </c>
      <c r="G63">
        <v>1</v>
      </c>
      <c r="H63" t="s">
        <v>18</v>
      </c>
      <c r="I63">
        <v>2023</v>
      </c>
      <c r="J63">
        <v>200000</v>
      </c>
      <c r="K63" s="3">
        <v>0.48</v>
      </c>
      <c r="L63" s="3">
        <v>0.6</v>
      </c>
      <c r="M63" s="3">
        <f t="shared" si="0"/>
        <v>0.12</v>
      </c>
      <c r="N63" s="3">
        <f t="shared" si="1"/>
        <v>24000</v>
      </c>
      <c r="O63" s="3">
        <f t="shared" si="2"/>
        <v>0.12</v>
      </c>
      <c r="Q63">
        <f t="shared" ref="Q63:Q99" si="17">J63*7%</f>
        <v>14000.000000000002</v>
      </c>
      <c r="R63">
        <f t="shared" ref="R63:R99" si="18">J63*10%</f>
        <v>20000</v>
      </c>
      <c r="S63">
        <f t="shared" si="14"/>
        <v>24000</v>
      </c>
      <c r="T63">
        <f t="shared" si="3"/>
        <v>22000</v>
      </c>
      <c r="U63">
        <f t="shared" si="4"/>
        <v>14000.000000000002</v>
      </c>
      <c r="V63">
        <f t="shared" si="5"/>
        <v>16000</v>
      </c>
      <c r="W63">
        <f t="shared" si="6"/>
        <v>12000</v>
      </c>
      <c r="X63">
        <f t="shared" si="7"/>
        <v>14000.000000000002</v>
      </c>
      <c r="Y63">
        <f t="shared" si="8"/>
        <v>12000</v>
      </c>
      <c r="Z63">
        <f t="shared" si="9"/>
        <v>20000</v>
      </c>
      <c r="AA63">
        <f t="shared" si="10"/>
        <v>20000</v>
      </c>
      <c r="AB63">
        <f t="shared" si="11"/>
        <v>12000</v>
      </c>
    </row>
    <row r="64" spans="1:28" x14ac:dyDescent="0.3">
      <c r="A64">
        <v>161</v>
      </c>
      <c r="B64" t="s">
        <v>100</v>
      </c>
      <c r="C64" t="s">
        <v>101</v>
      </c>
      <c r="D64">
        <v>197</v>
      </c>
      <c r="E64" t="s">
        <v>146</v>
      </c>
      <c r="F64" t="s">
        <v>9</v>
      </c>
      <c r="G64">
        <v>1</v>
      </c>
      <c r="H64" t="s">
        <v>18</v>
      </c>
      <c r="I64">
        <v>2023</v>
      </c>
      <c r="J64">
        <v>30000</v>
      </c>
      <c r="K64" s="3">
        <v>0.55000000000000004</v>
      </c>
      <c r="L64" s="3">
        <v>0.6</v>
      </c>
      <c r="M64" s="3">
        <f t="shared" si="0"/>
        <v>4.9999999999999933E-2</v>
      </c>
      <c r="N64" s="3">
        <f t="shared" si="1"/>
        <v>1499.999999999998</v>
      </c>
      <c r="O64" s="3">
        <f t="shared" si="2"/>
        <v>4.9999999999999933E-2</v>
      </c>
      <c r="Q64">
        <v>0</v>
      </c>
      <c r="R64">
        <v>5100</v>
      </c>
      <c r="S64">
        <f t="shared" si="14"/>
        <v>3600</v>
      </c>
      <c r="T64">
        <f t="shared" si="3"/>
        <v>3300</v>
      </c>
      <c r="U64">
        <f t="shared" si="4"/>
        <v>2100</v>
      </c>
      <c r="V64">
        <f t="shared" si="5"/>
        <v>2400</v>
      </c>
      <c r="W64">
        <f t="shared" si="6"/>
        <v>1800</v>
      </c>
      <c r="X64">
        <f t="shared" si="7"/>
        <v>2100</v>
      </c>
      <c r="Y64">
        <f t="shared" si="8"/>
        <v>1800</v>
      </c>
      <c r="Z64">
        <f t="shared" si="9"/>
        <v>3000</v>
      </c>
      <c r="AA64">
        <f t="shared" si="10"/>
        <v>3000</v>
      </c>
      <c r="AB64">
        <f t="shared" si="11"/>
        <v>1800</v>
      </c>
    </row>
    <row r="65" spans="1:28" x14ac:dyDescent="0.3">
      <c r="A65">
        <v>1153</v>
      </c>
      <c r="B65" t="s">
        <v>96</v>
      </c>
      <c r="C65" t="s">
        <v>97</v>
      </c>
      <c r="D65">
        <v>197</v>
      </c>
      <c r="E65" t="s">
        <v>146</v>
      </c>
      <c r="F65" t="s">
        <v>9</v>
      </c>
      <c r="G65">
        <v>1</v>
      </c>
      <c r="H65" t="s">
        <v>18</v>
      </c>
      <c r="I65">
        <v>2023</v>
      </c>
      <c r="J65">
        <v>1</v>
      </c>
      <c r="K65" s="3">
        <v>0.6</v>
      </c>
      <c r="L65" s="3">
        <v>0.6</v>
      </c>
      <c r="M65" s="3">
        <f t="shared" si="0"/>
        <v>0</v>
      </c>
      <c r="N65" s="3">
        <f t="shared" si="1"/>
        <v>0</v>
      </c>
      <c r="O65" s="3">
        <f t="shared" si="2"/>
        <v>0</v>
      </c>
      <c r="Q65">
        <f t="shared" si="17"/>
        <v>7.0000000000000007E-2</v>
      </c>
      <c r="R65">
        <f t="shared" si="18"/>
        <v>0.1</v>
      </c>
      <c r="S65">
        <f t="shared" si="14"/>
        <v>0.12</v>
      </c>
      <c r="T65">
        <f t="shared" si="3"/>
        <v>0.11</v>
      </c>
      <c r="U65">
        <f t="shared" si="4"/>
        <v>7.0000000000000007E-2</v>
      </c>
      <c r="V65">
        <f t="shared" si="5"/>
        <v>0.08</v>
      </c>
      <c r="W65">
        <f t="shared" si="6"/>
        <v>0.06</v>
      </c>
      <c r="X65">
        <f t="shared" si="7"/>
        <v>7.0000000000000007E-2</v>
      </c>
      <c r="Y65">
        <f t="shared" si="8"/>
        <v>0.06</v>
      </c>
      <c r="Z65">
        <f t="shared" si="9"/>
        <v>0.1</v>
      </c>
      <c r="AA65">
        <f t="shared" si="10"/>
        <v>0.1</v>
      </c>
      <c r="AB65">
        <f t="shared" si="11"/>
        <v>0.06</v>
      </c>
    </row>
    <row r="66" spans="1:28" x14ac:dyDescent="0.3">
      <c r="A66">
        <v>740</v>
      </c>
      <c r="B66" t="s">
        <v>67</v>
      </c>
      <c r="C66" t="s">
        <v>68</v>
      </c>
      <c r="D66">
        <v>196</v>
      </c>
      <c r="E66" t="s">
        <v>148</v>
      </c>
      <c r="F66" t="s">
        <v>9</v>
      </c>
      <c r="G66">
        <v>1</v>
      </c>
      <c r="H66" t="s">
        <v>18</v>
      </c>
      <c r="I66">
        <v>2023</v>
      </c>
      <c r="J66">
        <v>20000</v>
      </c>
      <c r="K66" s="3">
        <v>0.4</v>
      </c>
      <c r="L66" s="3">
        <v>0.6</v>
      </c>
      <c r="M66" s="3">
        <f t="shared" si="0"/>
        <v>0.19999999999999996</v>
      </c>
      <c r="N66" s="3">
        <f t="shared" si="1"/>
        <v>3999.9999999999991</v>
      </c>
      <c r="O66" s="3">
        <f t="shared" si="2"/>
        <v>0.19999999999999996</v>
      </c>
      <c r="Q66">
        <v>0</v>
      </c>
      <c r="R66">
        <v>34400</v>
      </c>
      <c r="S66">
        <f t="shared" si="14"/>
        <v>2400</v>
      </c>
      <c r="T66">
        <f t="shared" si="3"/>
        <v>2200</v>
      </c>
      <c r="U66">
        <f t="shared" si="4"/>
        <v>1400.0000000000002</v>
      </c>
      <c r="V66">
        <f t="shared" si="5"/>
        <v>1600</v>
      </c>
      <c r="W66">
        <f t="shared" si="6"/>
        <v>1200</v>
      </c>
      <c r="X66">
        <f t="shared" si="7"/>
        <v>1400.0000000000002</v>
      </c>
      <c r="Y66">
        <f t="shared" si="8"/>
        <v>1200</v>
      </c>
      <c r="Z66">
        <f t="shared" si="9"/>
        <v>2000</v>
      </c>
      <c r="AA66">
        <f t="shared" si="10"/>
        <v>2000</v>
      </c>
      <c r="AB66">
        <f t="shared" si="11"/>
        <v>1200</v>
      </c>
    </row>
    <row r="67" spans="1:28" x14ac:dyDescent="0.3">
      <c r="A67">
        <v>923</v>
      </c>
      <c r="B67" t="s">
        <v>43</v>
      </c>
      <c r="C67" t="s">
        <v>44</v>
      </c>
      <c r="D67">
        <v>196</v>
      </c>
      <c r="E67" t="s">
        <v>148</v>
      </c>
      <c r="F67" t="s">
        <v>9</v>
      </c>
      <c r="G67">
        <v>1</v>
      </c>
      <c r="H67" t="s">
        <v>18</v>
      </c>
      <c r="I67">
        <v>2023</v>
      </c>
      <c r="J67">
        <v>30000</v>
      </c>
      <c r="K67" s="3">
        <v>0.55000000000000004</v>
      </c>
      <c r="L67" s="3">
        <v>0.6</v>
      </c>
      <c r="M67" s="3">
        <f t="shared" ref="M67:M128" si="19">L67-K67</f>
        <v>4.9999999999999933E-2</v>
      </c>
      <c r="N67" s="3">
        <f t="shared" ref="N67:N128" si="20">M67*J67</f>
        <v>1499.999999999998</v>
      </c>
      <c r="O67" s="3">
        <f t="shared" ref="O67:O128" si="21">N67/J67</f>
        <v>4.9999999999999933E-2</v>
      </c>
      <c r="Q67">
        <v>0</v>
      </c>
      <c r="R67">
        <v>5100</v>
      </c>
      <c r="S67">
        <f t="shared" si="14"/>
        <v>3600</v>
      </c>
      <c r="T67">
        <f t="shared" ref="T67:T128" si="22">J67*11%</f>
        <v>3300</v>
      </c>
      <c r="U67">
        <f t="shared" ref="U67:U128" si="23">J67*7%</f>
        <v>2100</v>
      </c>
      <c r="V67">
        <f t="shared" ref="V67:V128" si="24">J67*8%</f>
        <v>2400</v>
      </c>
      <c r="W67">
        <f t="shared" ref="W67:W128" si="25">J67*6%</f>
        <v>1800</v>
      </c>
      <c r="X67">
        <f t="shared" ref="X67:X128" si="26">J67*7%</f>
        <v>2100</v>
      </c>
      <c r="Y67">
        <f t="shared" ref="Y67:Y128" si="27">J67*6%</f>
        <v>1800</v>
      </c>
      <c r="Z67">
        <f t="shared" ref="Z67:Z128" si="28">J67*10%</f>
        <v>3000</v>
      </c>
      <c r="AA67">
        <f t="shared" ref="AA67:AA128" si="29">J67*10%</f>
        <v>3000</v>
      </c>
      <c r="AB67">
        <f t="shared" ref="AB67:AB128" si="30">J67*6%</f>
        <v>1800</v>
      </c>
    </row>
    <row r="68" spans="1:28" x14ac:dyDescent="0.3">
      <c r="A68">
        <v>1206</v>
      </c>
      <c r="B68" t="s">
        <v>111</v>
      </c>
      <c r="C68" t="s">
        <v>112</v>
      </c>
      <c r="D68">
        <v>197</v>
      </c>
      <c r="E68" t="s">
        <v>146</v>
      </c>
      <c r="F68" t="s">
        <v>9</v>
      </c>
      <c r="G68">
        <v>1</v>
      </c>
      <c r="H68" t="s">
        <v>18</v>
      </c>
      <c r="I68">
        <v>2023</v>
      </c>
      <c r="J68">
        <v>40000</v>
      </c>
      <c r="K68" s="3">
        <v>0.55000000000000004</v>
      </c>
      <c r="L68" s="3">
        <v>0.6</v>
      </c>
      <c r="M68" s="3">
        <f t="shared" si="19"/>
        <v>4.9999999999999933E-2</v>
      </c>
      <c r="N68" s="3">
        <f t="shared" si="20"/>
        <v>1999.9999999999973</v>
      </c>
      <c r="O68" s="3">
        <f t="shared" si="21"/>
        <v>4.9999999999999933E-2</v>
      </c>
      <c r="Q68">
        <v>0</v>
      </c>
      <c r="R68">
        <v>6800</v>
      </c>
      <c r="S68">
        <f t="shared" ref="S68:S128" si="31">J68*12%</f>
        <v>4800</v>
      </c>
      <c r="T68">
        <f t="shared" si="22"/>
        <v>4400</v>
      </c>
      <c r="U68">
        <f t="shared" si="23"/>
        <v>2800.0000000000005</v>
      </c>
      <c r="V68">
        <f t="shared" si="24"/>
        <v>3200</v>
      </c>
      <c r="W68">
        <f t="shared" si="25"/>
        <v>2400</v>
      </c>
      <c r="X68">
        <f t="shared" si="26"/>
        <v>2800.0000000000005</v>
      </c>
      <c r="Y68">
        <f t="shared" si="27"/>
        <v>2400</v>
      </c>
      <c r="Z68">
        <f t="shared" si="28"/>
        <v>4000</v>
      </c>
      <c r="AA68">
        <f t="shared" si="29"/>
        <v>4000</v>
      </c>
      <c r="AB68">
        <f t="shared" si="30"/>
        <v>2400</v>
      </c>
    </row>
    <row r="69" spans="1:28" x14ac:dyDescent="0.3">
      <c r="A69">
        <v>1222</v>
      </c>
      <c r="B69" t="s">
        <v>113</v>
      </c>
      <c r="C69" t="s">
        <v>114</v>
      </c>
      <c r="D69">
        <v>45</v>
      </c>
      <c r="E69" t="s">
        <v>10</v>
      </c>
      <c r="F69" t="s">
        <v>9</v>
      </c>
      <c r="G69">
        <v>1</v>
      </c>
      <c r="H69" t="s">
        <v>18</v>
      </c>
      <c r="I69">
        <v>2023</v>
      </c>
      <c r="J69">
        <v>40000</v>
      </c>
      <c r="K69" s="3">
        <v>0.4</v>
      </c>
      <c r="L69" s="3">
        <v>0.6</v>
      </c>
      <c r="M69" s="3">
        <f t="shared" si="19"/>
        <v>0.19999999999999996</v>
      </c>
      <c r="N69" s="3">
        <f t="shared" si="20"/>
        <v>7999.9999999999982</v>
      </c>
      <c r="O69" s="3">
        <f t="shared" si="21"/>
        <v>0.19999999999999996</v>
      </c>
      <c r="Q69">
        <v>0</v>
      </c>
      <c r="R69">
        <v>6800</v>
      </c>
      <c r="S69">
        <f t="shared" si="31"/>
        <v>4800</v>
      </c>
      <c r="T69">
        <f t="shared" si="22"/>
        <v>4400</v>
      </c>
      <c r="U69">
        <f t="shared" si="23"/>
        <v>2800.0000000000005</v>
      </c>
      <c r="V69">
        <f t="shared" si="24"/>
        <v>3200</v>
      </c>
      <c r="W69">
        <f t="shared" si="25"/>
        <v>2400</v>
      </c>
      <c r="X69">
        <f t="shared" si="26"/>
        <v>2800.0000000000005</v>
      </c>
      <c r="Y69">
        <f t="shared" si="27"/>
        <v>2400</v>
      </c>
      <c r="Z69">
        <f t="shared" si="28"/>
        <v>4000</v>
      </c>
      <c r="AA69">
        <f t="shared" si="29"/>
        <v>4000</v>
      </c>
      <c r="AB69">
        <f t="shared" si="30"/>
        <v>2400</v>
      </c>
    </row>
    <row r="70" spans="1:28" x14ac:dyDescent="0.3">
      <c r="A70">
        <v>214</v>
      </c>
      <c r="C70" t="s">
        <v>117</v>
      </c>
      <c r="D70">
        <v>45</v>
      </c>
      <c r="E70" t="s">
        <v>10</v>
      </c>
      <c r="F70" t="s">
        <v>9</v>
      </c>
      <c r="G70">
        <v>5</v>
      </c>
      <c r="H70" t="s">
        <v>20</v>
      </c>
      <c r="I70">
        <v>2023</v>
      </c>
      <c r="J70">
        <v>1</v>
      </c>
      <c r="K70" s="3">
        <v>0.6</v>
      </c>
      <c r="L70" s="3">
        <v>0.6</v>
      </c>
      <c r="M70" s="3">
        <f t="shared" si="19"/>
        <v>0</v>
      </c>
      <c r="N70" s="3">
        <f t="shared" si="20"/>
        <v>0</v>
      </c>
      <c r="O70" s="3">
        <f t="shared" si="21"/>
        <v>0</v>
      </c>
      <c r="Q70">
        <f t="shared" si="17"/>
        <v>7.0000000000000007E-2</v>
      </c>
      <c r="R70">
        <f t="shared" si="18"/>
        <v>0.1</v>
      </c>
      <c r="S70">
        <f t="shared" si="31"/>
        <v>0.12</v>
      </c>
      <c r="T70">
        <f t="shared" si="22"/>
        <v>0.11</v>
      </c>
      <c r="U70">
        <f t="shared" si="23"/>
        <v>7.0000000000000007E-2</v>
      </c>
      <c r="V70">
        <f t="shared" si="24"/>
        <v>0.08</v>
      </c>
      <c r="W70">
        <f t="shared" si="25"/>
        <v>0.06</v>
      </c>
      <c r="X70">
        <f t="shared" si="26"/>
        <v>7.0000000000000007E-2</v>
      </c>
      <c r="Y70">
        <f t="shared" si="27"/>
        <v>0.06</v>
      </c>
      <c r="Z70">
        <f t="shared" si="28"/>
        <v>0.1</v>
      </c>
      <c r="AA70">
        <f t="shared" si="29"/>
        <v>0.1</v>
      </c>
      <c r="AB70">
        <f t="shared" si="30"/>
        <v>0.06</v>
      </c>
    </row>
    <row r="71" spans="1:28" x14ac:dyDescent="0.3">
      <c r="A71">
        <v>1114</v>
      </c>
      <c r="C71" t="s">
        <v>115</v>
      </c>
      <c r="D71">
        <v>45</v>
      </c>
      <c r="E71" t="s">
        <v>10</v>
      </c>
      <c r="F71" t="s">
        <v>9</v>
      </c>
      <c r="G71">
        <v>5</v>
      </c>
      <c r="H71" t="s">
        <v>20</v>
      </c>
      <c r="I71">
        <v>2023</v>
      </c>
      <c r="J71">
        <v>150000</v>
      </c>
      <c r="K71" s="3">
        <v>0.2</v>
      </c>
      <c r="L71" s="3">
        <v>0.6</v>
      </c>
      <c r="M71" s="3">
        <f t="shared" si="19"/>
        <v>0.39999999999999997</v>
      </c>
      <c r="N71" s="3">
        <f t="shared" si="20"/>
        <v>59999.999999999993</v>
      </c>
      <c r="O71" s="3">
        <f t="shared" si="21"/>
        <v>0.39999999999999997</v>
      </c>
      <c r="Q71">
        <f t="shared" si="17"/>
        <v>10500.000000000002</v>
      </c>
      <c r="R71">
        <f t="shared" si="18"/>
        <v>15000</v>
      </c>
      <c r="S71">
        <f t="shared" si="31"/>
        <v>18000</v>
      </c>
      <c r="T71">
        <f t="shared" si="22"/>
        <v>16500</v>
      </c>
      <c r="U71">
        <f t="shared" si="23"/>
        <v>10500.000000000002</v>
      </c>
      <c r="V71">
        <f t="shared" si="24"/>
        <v>12000</v>
      </c>
      <c r="W71">
        <f t="shared" si="25"/>
        <v>9000</v>
      </c>
      <c r="X71">
        <f t="shared" si="26"/>
        <v>10500.000000000002</v>
      </c>
      <c r="Y71">
        <f t="shared" si="27"/>
        <v>9000</v>
      </c>
      <c r="Z71">
        <f t="shared" si="28"/>
        <v>15000</v>
      </c>
      <c r="AA71">
        <f t="shared" si="29"/>
        <v>15000</v>
      </c>
      <c r="AB71">
        <f t="shared" si="30"/>
        <v>9000</v>
      </c>
    </row>
    <row r="72" spans="1:28" x14ac:dyDescent="0.3">
      <c r="A72">
        <v>1078</v>
      </c>
      <c r="B72" t="s">
        <v>47</v>
      </c>
      <c r="C72" t="s">
        <v>48</v>
      </c>
      <c r="D72">
        <v>45</v>
      </c>
      <c r="E72" t="s">
        <v>10</v>
      </c>
      <c r="F72" t="s">
        <v>9</v>
      </c>
      <c r="G72">
        <v>5</v>
      </c>
      <c r="H72" t="s">
        <v>20</v>
      </c>
      <c r="I72">
        <v>2023</v>
      </c>
      <c r="J72">
        <v>60000</v>
      </c>
      <c r="K72" s="3">
        <v>0.2</v>
      </c>
      <c r="L72" s="3">
        <v>0.6</v>
      </c>
      <c r="M72" s="3">
        <f t="shared" si="19"/>
        <v>0.39999999999999997</v>
      </c>
      <c r="N72" s="3">
        <f t="shared" si="20"/>
        <v>23999.999999999996</v>
      </c>
      <c r="O72" s="3">
        <f t="shared" si="21"/>
        <v>0.39999999999999997</v>
      </c>
      <c r="Q72">
        <f t="shared" si="17"/>
        <v>4200</v>
      </c>
      <c r="R72">
        <f t="shared" si="18"/>
        <v>6000</v>
      </c>
      <c r="S72">
        <f t="shared" si="31"/>
        <v>7200</v>
      </c>
      <c r="T72">
        <f t="shared" si="22"/>
        <v>6600</v>
      </c>
      <c r="U72">
        <f t="shared" si="23"/>
        <v>4200</v>
      </c>
      <c r="V72">
        <f t="shared" si="24"/>
        <v>4800</v>
      </c>
      <c r="W72">
        <f t="shared" si="25"/>
        <v>3600</v>
      </c>
      <c r="X72">
        <f t="shared" si="26"/>
        <v>4200</v>
      </c>
      <c r="Y72">
        <f t="shared" si="27"/>
        <v>3600</v>
      </c>
      <c r="Z72">
        <f t="shared" si="28"/>
        <v>6000</v>
      </c>
      <c r="AA72">
        <f t="shared" si="29"/>
        <v>6000</v>
      </c>
      <c r="AB72">
        <f t="shared" si="30"/>
        <v>3600</v>
      </c>
    </row>
    <row r="73" spans="1:28" x14ac:dyDescent="0.3">
      <c r="A73">
        <v>1116</v>
      </c>
      <c r="C73" t="s">
        <v>119</v>
      </c>
      <c r="D73">
        <v>45</v>
      </c>
      <c r="E73" t="s">
        <v>10</v>
      </c>
      <c r="F73" t="s">
        <v>9</v>
      </c>
      <c r="G73">
        <v>5</v>
      </c>
      <c r="H73" t="s">
        <v>20</v>
      </c>
      <c r="I73">
        <v>2023</v>
      </c>
      <c r="J73">
        <v>60000</v>
      </c>
      <c r="K73" s="3">
        <v>0.2</v>
      </c>
      <c r="L73" s="3">
        <v>0.6</v>
      </c>
      <c r="M73" s="3">
        <f t="shared" si="19"/>
        <v>0.39999999999999997</v>
      </c>
      <c r="N73" s="3">
        <f t="shared" si="20"/>
        <v>23999.999999999996</v>
      </c>
      <c r="O73" s="3">
        <f t="shared" si="21"/>
        <v>0.39999999999999997</v>
      </c>
      <c r="Q73">
        <f t="shared" si="17"/>
        <v>4200</v>
      </c>
      <c r="R73">
        <f t="shared" si="18"/>
        <v>6000</v>
      </c>
      <c r="S73">
        <f t="shared" si="31"/>
        <v>7200</v>
      </c>
      <c r="T73">
        <f t="shared" si="22"/>
        <v>6600</v>
      </c>
      <c r="U73">
        <f t="shared" si="23"/>
        <v>4200</v>
      </c>
      <c r="V73">
        <f t="shared" si="24"/>
        <v>4800</v>
      </c>
      <c r="W73">
        <f t="shared" si="25"/>
        <v>3600</v>
      </c>
      <c r="X73">
        <f t="shared" si="26"/>
        <v>4200</v>
      </c>
      <c r="Y73">
        <f t="shared" si="27"/>
        <v>3600</v>
      </c>
      <c r="Z73">
        <f t="shared" si="28"/>
        <v>6000</v>
      </c>
      <c r="AA73">
        <f t="shared" si="29"/>
        <v>6000</v>
      </c>
      <c r="AB73">
        <f t="shared" si="30"/>
        <v>3600</v>
      </c>
    </row>
    <row r="74" spans="1:28" x14ac:dyDescent="0.3">
      <c r="A74">
        <v>1117</v>
      </c>
      <c r="C74" t="s">
        <v>120</v>
      </c>
      <c r="D74">
        <v>45</v>
      </c>
      <c r="E74" t="s">
        <v>10</v>
      </c>
      <c r="F74" t="s">
        <v>9</v>
      </c>
      <c r="G74">
        <v>5</v>
      </c>
      <c r="H74" t="s">
        <v>20</v>
      </c>
      <c r="I74">
        <v>2023</v>
      </c>
      <c r="J74">
        <v>60000</v>
      </c>
      <c r="K74" s="3">
        <v>0.2</v>
      </c>
      <c r="L74" s="3">
        <v>0.6</v>
      </c>
      <c r="M74" s="3">
        <f t="shared" si="19"/>
        <v>0.39999999999999997</v>
      </c>
      <c r="N74" s="3">
        <f t="shared" si="20"/>
        <v>23999.999999999996</v>
      </c>
      <c r="O74" s="3">
        <f t="shared" si="21"/>
        <v>0.39999999999999997</v>
      </c>
      <c r="Q74">
        <f t="shared" si="17"/>
        <v>4200</v>
      </c>
      <c r="R74">
        <f t="shared" si="18"/>
        <v>6000</v>
      </c>
      <c r="S74">
        <f t="shared" si="31"/>
        <v>7200</v>
      </c>
      <c r="T74">
        <f t="shared" si="22"/>
        <v>6600</v>
      </c>
      <c r="U74">
        <f t="shared" si="23"/>
        <v>4200</v>
      </c>
      <c r="V74">
        <f t="shared" si="24"/>
        <v>4800</v>
      </c>
      <c r="W74">
        <f t="shared" si="25"/>
        <v>3600</v>
      </c>
      <c r="X74">
        <f t="shared" si="26"/>
        <v>4200</v>
      </c>
      <c r="Y74">
        <f t="shared" si="27"/>
        <v>3600</v>
      </c>
      <c r="Z74">
        <f t="shared" si="28"/>
        <v>6000</v>
      </c>
      <c r="AA74">
        <f t="shared" si="29"/>
        <v>6000</v>
      </c>
      <c r="AB74">
        <f t="shared" si="30"/>
        <v>3600</v>
      </c>
    </row>
    <row r="75" spans="1:28" x14ac:dyDescent="0.3">
      <c r="A75">
        <v>1080</v>
      </c>
      <c r="B75" t="s">
        <v>49</v>
      </c>
      <c r="C75" t="s">
        <v>50</v>
      </c>
      <c r="D75">
        <v>45</v>
      </c>
      <c r="E75" t="s">
        <v>10</v>
      </c>
      <c r="F75" t="s">
        <v>9</v>
      </c>
      <c r="G75">
        <v>5</v>
      </c>
      <c r="H75" t="s">
        <v>20</v>
      </c>
      <c r="I75">
        <v>2023</v>
      </c>
      <c r="J75">
        <v>50000</v>
      </c>
      <c r="K75" s="3">
        <v>0.2</v>
      </c>
      <c r="L75" s="3">
        <v>0.6</v>
      </c>
      <c r="M75" s="3">
        <f t="shared" si="19"/>
        <v>0.39999999999999997</v>
      </c>
      <c r="N75" s="3">
        <f t="shared" si="20"/>
        <v>20000</v>
      </c>
      <c r="O75" s="3">
        <f t="shared" si="21"/>
        <v>0.4</v>
      </c>
      <c r="Q75">
        <f t="shared" si="17"/>
        <v>3500.0000000000005</v>
      </c>
      <c r="R75">
        <f t="shared" si="18"/>
        <v>5000</v>
      </c>
      <c r="S75">
        <f t="shared" si="31"/>
        <v>6000</v>
      </c>
      <c r="T75">
        <f t="shared" si="22"/>
        <v>5500</v>
      </c>
      <c r="U75">
        <f t="shared" si="23"/>
        <v>3500.0000000000005</v>
      </c>
      <c r="V75">
        <f t="shared" si="24"/>
        <v>4000</v>
      </c>
      <c r="W75">
        <f t="shared" si="25"/>
        <v>3000</v>
      </c>
      <c r="X75">
        <f t="shared" si="26"/>
        <v>3500.0000000000005</v>
      </c>
      <c r="Y75">
        <f t="shared" si="27"/>
        <v>3000</v>
      </c>
      <c r="Z75">
        <f t="shared" si="28"/>
        <v>5000</v>
      </c>
      <c r="AA75">
        <f t="shared" si="29"/>
        <v>5000</v>
      </c>
      <c r="AB75">
        <f t="shared" si="30"/>
        <v>3000</v>
      </c>
    </row>
    <row r="76" spans="1:28" x14ac:dyDescent="0.3">
      <c r="A76">
        <v>1118</v>
      </c>
      <c r="C76" t="s">
        <v>121</v>
      </c>
      <c r="D76">
        <v>197</v>
      </c>
      <c r="E76" t="s">
        <v>146</v>
      </c>
      <c r="F76" t="s">
        <v>9</v>
      </c>
      <c r="G76">
        <v>5</v>
      </c>
      <c r="H76" t="s">
        <v>20</v>
      </c>
      <c r="I76">
        <v>2023</v>
      </c>
      <c r="J76">
        <v>100000</v>
      </c>
      <c r="K76" s="3">
        <v>0.2</v>
      </c>
      <c r="L76" s="3">
        <v>0.6</v>
      </c>
      <c r="M76" s="3">
        <f t="shared" si="19"/>
        <v>0.39999999999999997</v>
      </c>
      <c r="N76" s="3">
        <f t="shared" si="20"/>
        <v>40000</v>
      </c>
      <c r="O76" s="3">
        <f t="shared" si="21"/>
        <v>0.4</v>
      </c>
      <c r="Q76">
        <f t="shared" si="17"/>
        <v>7000.0000000000009</v>
      </c>
      <c r="R76">
        <f t="shared" si="18"/>
        <v>10000</v>
      </c>
      <c r="S76">
        <f t="shared" si="31"/>
        <v>12000</v>
      </c>
      <c r="T76">
        <f t="shared" si="22"/>
        <v>11000</v>
      </c>
      <c r="U76">
        <f t="shared" si="23"/>
        <v>7000.0000000000009</v>
      </c>
      <c r="V76">
        <f t="shared" si="24"/>
        <v>8000</v>
      </c>
      <c r="W76">
        <f t="shared" si="25"/>
        <v>6000</v>
      </c>
      <c r="X76">
        <f t="shared" si="26"/>
        <v>7000.0000000000009</v>
      </c>
      <c r="Y76">
        <f t="shared" si="27"/>
        <v>6000</v>
      </c>
      <c r="Z76">
        <f t="shared" si="28"/>
        <v>10000</v>
      </c>
      <c r="AA76">
        <f t="shared" si="29"/>
        <v>10000</v>
      </c>
      <c r="AB76">
        <f t="shared" si="30"/>
        <v>6000</v>
      </c>
    </row>
    <row r="77" spans="1:28" x14ac:dyDescent="0.3">
      <c r="A77">
        <v>1121</v>
      </c>
      <c r="C77" t="s">
        <v>122</v>
      </c>
      <c r="D77">
        <v>197</v>
      </c>
      <c r="E77" t="s">
        <v>146</v>
      </c>
      <c r="F77" t="s">
        <v>9</v>
      </c>
      <c r="G77">
        <v>5</v>
      </c>
      <c r="H77" t="s">
        <v>20</v>
      </c>
      <c r="I77">
        <v>2023</v>
      </c>
      <c r="J77">
        <v>120000</v>
      </c>
      <c r="K77" s="3">
        <v>0.2</v>
      </c>
      <c r="L77" s="3">
        <v>0.6</v>
      </c>
      <c r="M77" s="3">
        <f t="shared" si="19"/>
        <v>0.39999999999999997</v>
      </c>
      <c r="N77" s="3">
        <f t="shared" si="20"/>
        <v>47999.999999999993</v>
      </c>
      <c r="O77" s="3">
        <f t="shared" si="21"/>
        <v>0.39999999999999997</v>
      </c>
      <c r="Q77">
        <f t="shared" si="17"/>
        <v>8400</v>
      </c>
      <c r="R77">
        <f t="shared" si="18"/>
        <v>12000</v>
      </c>
      <c r="S77">
        <f t="shared" si="31"/>
        <v>14400</v>
      </c>
      <c r="T77">
        <f t="shared" si="22"/>
        <v>13200</v>
      </c>
      <c r="U77">
        <f t="shared" si="23"/>
        <v>8400</v>
      </c>
      <c r="V77">
        <f t="shared" si="24"/>
        <v>9600</v>
      </c>
      <c r="W77">
        <f t="shared" si="25"/>
        <v>7200</v>
      </c>
      <c r="X77">
        <f t="shared" si="26"/>
        <v>8400</v>
      </c>
      <c r="Y77">
        <f t="shared" si="27"/>
        <v>7200</v>
      </c>
      <c r="Z77">
        <f t="shared" si="28"/>
        <v>12000</v>
      </c>
      <c r="AA77">
        <f t="shared" si="29"/>
        <v>12000</v>
      </c>
      <c r="AB77">
        <f t="shared" si="30"/>
        <v>7200</v>
      </c>
    </row>
    <row r="78" spans="1:28" x14ac:dyDescent="0.3">
      <c r="A78">
        <v>1125</v>
      </c>
      <c r="C78" t="s">
        <v>123</v>
      </c>
      <c r="D78">
        <v>45</v>
      </c>
      <c r="E78" t="s">
        <v>10</v>
      </c>
      <c r="F78" t="s">
        <v>9</v>
      </c>
      <c r="G78">
        <v>5</v>
      </c>
      <c r="H78" t="s">
        <v>20</v>
      </c>
      <c r="I78">
        <v>2023</v>
      </c>
      <c r="J78">
        <v>50000</v>
      </c>
      <c r="K78" s="3">
        <v>0.2</v>
      </c>
      <c r="L78" s="3">
        <v>0.6</v>
      </c>
      <c r="M78" s="3">
        <f t="shared" si="19"/>
        <v>0.39999999999999997</v>
      </c>
      <c r="N78" s="3">
        <f t="shared" si="20"/>
        <v>20000</v>
      </c>
      <c r="O78" s="3">
        <f t="shared" si="21"/>
        <v>0.4</v>
      </c>
      <c r="Q78">
        <f t="shared" si="17"/>
        <v>3500.0000000000005</v>
      </c>
      <c r="R78">
        <f t="shared" si="18"/>
        <v>5000</v>
      </c>
      <c r="S78">
        <f t="shared" si="31"/>
        <v>6000</v>
      </c>
      <c r="T78">
        <f t="shared" si="22"/>
        <v>5500</v>
      </c>
      <c r="U78">
        <f t="shared" si="23"/>
        <v>3500.0000000000005</v>
      </c>
      <c r="V78">
        <f t="shared" si="24"/>
        <v>4000</v>
      </c>
      <c r="W78">
        <f t="shared" si="25"/>
        <v>3000</v>
      </c>
      <c r="X78">
        <f t="shared" si="26"/>
        <v>3500.0000000000005</v>
      </c>
      <c r="Y78">
        <f t="shared" si="27"/>
        <v>3000</v>
      </c>
      <c r="Z78">
        <f t="shared" si="28"/>
        <v>5000</v>
      </c>
      <c r="AA78">
        <f t="shared" si="29"/>
        <v>5000</v>
      </c>
      <c r="AB78">
        <f t="shared" si="30"/>
        <v>3000</v>
      </c>
    </row>
    <row r="79" spans="1:28" x14ac:dyDescent="0.3">
      <c r="A79">
        <v>1126</v>
      </c>
      <c r="C79" t="s">
        <v>116</v>
      </c>
      <c r="D79">
        <v>197</v>
      </c>
      <c r="E79" t="s">
        <v>146</v>
      </c>
      <c r="F79" t="s">
        <v>9</v>
      </c>
      <c r="G79">
        <v>5</v>
      </c>
      <c r="H79" t="s">
        <v>20</v>
      </c>
      <c r="I79">
        <v>2023</v>
      </c>
      <c r="J79">
        <v>80000</v>
      </c>
      <c r="K79" s="3">
        <v>0.3</v>
      </c>
      <c r="L79" s="3">
        <v>0.6</v>
      </c>
      <c r="M79" s="3">
        <f t="shared" si="19"/>
        <v>0.3</v>
      </c>
      <c r="N79" s="3">
        <f t="shared" si="20"/>
        <v>24000</v>
      </c>
      <c r="O79" s="3">
        <f t="shared" si="21"/>
        <v>0.3</v>
      </c>
      <c r="Q79">
        <f t="shared" si="17"/>
        <v>5600.0000000000009</v>
      </c>
      <c r="R79">
        <f t="shared" si="18"/>
        <v>8000</v>
      </c>
      <c r="S79">
        <f t="shared" si="31"/>
        <v>9600</v>
      </c>
      <c r="T79">
        <f t="shared" si="22"/>
        <v>8800</v>
      </c>
      <c r="U79">
        <f t="shared" si="23"/>
        <v>5600.0000000000009</v>
      </c>
      <c r="V79">
        <f t="shared" si="24"/>
        <v>6400</v>
      </c>
      <c r="W79">
        <f t="shared" si="25"/>
        <v>4800</v>
      </c>
      <c r="X79">
        <f t="shared" si="26"/>
        <v>5600.0000000000009</v>
      </c>
      <c r="Y79">
        <f t="shared" si="27"/>
        <v>4800</v>
      </c>
      <c r="Z79">
        <f t="shared" si="28"/>
        <v>8000</v>
      </c>
      <c r="AA79">
        <f t="shared" si="29"/>
        <v>8000</v>
      </c>
      <c r="AB79">
        <f t="shared" si="30"/>
        <v>4800</v>
      </c>
    </row>
    <row r="80" spans="1:28" x14ac:dyDescent="0.3">
      <c r="A80">
        <v>1082</v>
      </c>
      <c r="B80" t="s">
        <v>52</v>
      </c>
      <c r="C80" t="s">
        <v>53</v>
      </c>
      <c r="D80">
        <v>197</v>
      </c>
      <c r="E80" t="s">
        <v>146</v>
      </c>
      <c r="F80" t="s">
        <v>9</v>
      </c>
      <c r="G80">
        <v>5</v>
      </c>
      <c r="H80" t="s">
        <v>20</v>
      </c>
      <c r="I80">
        <v>2023</v>
      </c>
      <c r="J80">
        <v>60000</v>
      </c>
      <c r="K80" s="3">
        <v>0.2</v>
      </c>
      <c r="L80" s="3">
        <v>0.6</v>
      </c>
      <c r="M80" s="3">
        <f t="shared" si="19"/>
        <v>0.39999999999999997</v>
      </c>
      <c r="N80" s="3">
        <f t="shared" si="20"/>
        <v>23999.999999999996</v>
      </c>
      <c r="O80" s="3">
        <f t="shared" si="21"/>
        <v>0.39999999999999997</v>
      </c>
      <c r="Q80">
        <f t="shared" si="17"/>
        <v>4200</v>
      </c>
      <c r="R80">
        <f t="shared" si="18"/>
        <v>6000</v>
      </c>
      <c r="S80">
        <f t="shared" si="31"/>
        <v>7200</v>
      </c>
      <c r="T80">
        <f t="shared" si="22"/>
        <v>6600</v>
      </c>
      <c r="U80">
        <f t="shared" si="23"/>
        <v>4200</v>
      </c>
      <c r="V80">
        <f t="shared" si="24"/>
        <v>4800</v>
      </c>
      <c r="W80">
        <f t="shared" si="25"/>
        <v>3600</v>
      </c>
      <c r="X80">
        <f t="shared" si="26"/>
        <v>4200</v>
      </c>
      <c r="Y80">
        <f t="shared" si="27"/>
        <v>3600</v>
      </c>
      <c r="Z80">
        <f t="shared" si="28"/>
        <v>6000</v>
      </c>
      <c r="AA80">
        <f t="shared" si="29"/>
        <v>6000</v>
      </c>
      <c r="AB80">
        <f t="shared" si="30"/>
        <v>3600</v>
      </c>
    </row>
    <row r="81" spans="1:28" x14ac:dyDescent="0.3">
      <c r="A81">
        <v>1083</v>
      </c>
      <c r="B81" t="s">
        <v>54</v>
      </c>
      <c r="C81" t="s">
        <v>55</v>
      </c>
      <c r="D81">
        <v>45</v>
      </c>
      <c r="E81" t="s">
        <v>10</v>
      </c>
      <c r="F81" t="s">
        <v>9</v>
      </c>
      <c r="G81">
        <v>5</v>
      </c>
      <c r="H81" t="s">
        <v>20</v>
      </c>
      <c r="I81">
        <v>2023</v>
      </c>
      <c r="J81">
        <v>100000</v>
      </c>
      <c r="K81" s="3">
        <v>0.2</v>
      </c>
      <c r="L81" s="3">
        <v>0.6</v>
      </c>
      <c r="M81" s="3">
        <f t="shared" si="19"/>
        <v>0.39999999999999997</v>
      </c>
      <c r="N81" s="3">
        <f t="shared" si="20"/>
        <v>40000</v>
      </c>
      <c r="O81" s="3">
        <f t="shared" si="21"/>
        <v>0.4</v>
      </c>
      <c r="Q81">
        <f t="shared" si="17"/>
        <v>7000.0000000000009</v>
      </c>
      <c r="R81">
        <f t="shared" si="18"/>
        <v>10000</v>
      </c>
      <c r="S81">
        <f t="shared" si="31"/>
        <v>12000</v>
      </c>
      <c r="T81">
        <f t="shared" si="22"/>
        <v>11000</v>
      </c>
      <c r="U81">
        <f t="shared" si="23"/>
        <v>7000.0000000000009</v>
      </c>
      <c r="V81">
        <f t="shared" si="24"/>
        <v>8000</v>
      </c>
      <c r="W81">
        <f t="shared" si="25"/>
        <v>6000</v>
      </c>
      <c r="X81">
        <f t="shared" si="26"/>
        <v>7000.0000000000009</v>
      </c>
      <c r="Y81">
        <f t="shared" si="27"/>
        <v>6000</v>
      </c>
      <c r="Z81">
        <f t="shared" si="28"/>
        <v>10000</v>
      </c>
      <c r="AA81">
        <f t="shared" si="29"/>
        <v>10000</v>
      </c>
      <c r="AB81">
        <f t="shared" si="30"/>
        <v>6000</v>
      </c>
    </row>
    <row r="82" spans="1:28" x14ac:dyDescent="0.3">
      <c r="A82">
        <v>1127</v>
      </c>
      <c r="C82" t="s">
        <v>124</v>
      </c>
      <c r="D82">
        <v>197</v>
      </c>
      <c r="E82" t="s">
        <v>146</v>
      </c>
      <c r="F82" t="s">
        <v>9</v>
      </c>
      <c r="G82">
        <v>5</v>
      </c>
      <c r="H82" t="s">
        <v>20</v>
      </c>
      <c r="I82">
        <v>2023</v>
      </c>
      <c r="J82">
        <v>60000</v>
      </c>
      <c r="K82" s="3">
        <v>0.3</v>
      </c>
      <c r="L82" s="3">
        <v>0.6</v>
      </c>
      <c r="M82" s="3">
        <f t="shared" si="19"/>
        <v>0.3</v>
      </c>
      <c r="N82" s="3">
        <f t="shared" si="20"/>
        <v>18000</v>
      </c>
      <c r="O82" s="3">
        <f t="shared" si="21"/>
        <v>0.3</v>
      </c>
      <c r="Q82">
        <f t="shared" si="17"/>
        <v>4200</v>
      </c>
      <c r="R82">
        <f t="shared" si="18"/>
        <v>6000</v>
      </c>
      <c r="S82">
        <f t="shared" si="31"/>
        <v>7200</v>
      </c>
      <c r="T82">
        <f t="shared" si="22"/>
        <v>6600</v>
      </c>
      <c r="U82">
        <f t="shared" si="23"/>
        <v>4200</v>
      </c>
      <c r="V82">
        <f t="shared" si="24"/>
        <v>4800</v>
      </c>
      <c r="W82">
        <f t="shared" si="25"/>
        <v>3600</v>
      </c>
      <c r="X82">
        <f t="shared" si="26"/>
        <v>4200</v>
      </c>
      <c r="Y82">
        <f t="shared" si="27"/>
        <v>3600</v>
      </c>
      <c r="Z82">
        <f t="shared" si="28"/>
        <v>6000</v>
      </c>
      <c r="AA82">
        <f t="shared" si="29"/>
        <v>6000</v>
      </c>
      <c r="AB82">
        <f t="shared" si="30"/>
        <v>3600</v>
      </c>
    </row>
    <row r="83" spans="1:28" x14ac:dyDescent="0.3">
      <c r="A83">
        <v>1128</v>
      </c>
      <c r="C83" t="s">
        <v>125</v>
      </c>
      <c r="D83">
        <v>197</v>
      </c>
      <c r="E83" t="s">
        <v>146</v>
      </c>
      <c r="F83" t="s">
        <v>9</v>
      </c>
      <c r="G83">
        <v>5</v>
      </c>
      <c r="H83" t="s">
        <v>20</v>
      </c>
      <c r="I83">
        <v>2023</v>
      </c>
      <c r="J83">
        <v>150000</v>
      </c>
      <c r="K83" s="3">
        <v>0.3</v>
      </c>
      <c r="L83" s="3">
        <v>0.6</v>
      </c>
      <c r="M83" s="3">
        <f t="shared" si="19"/>
        <v>0.3</v>
      </c>
      <c r="N83" s="3">
        <f t="shared" si="20"/>
        <v>45000</v>
      </c>
      <c r="O83" s="3">
        <f t="shared" si="21"/>
        <v>0.3</v>
      </c>
      <c r="Q83">
        <f t="shared" si="17"/>
        <v>10500.000000000002</v>
      </c>
      <c r="R83">
        <f t="shared" si="18"/>
        <v>15000</v>
      </c>
      <c r="S83">
        <f t="shared" si="31"/>
        <v>18000</v>
      </c>
      <c r="T83">
        <f t="shared" si="22"/>
        <v>16500</v>
      </c>
      <c r="U83">
        <f t="shared" si="23"/>
        <v>10500.000000000002</v>
      </c>
      <c r="V83">
        <f t="shared" si="24"/>
        <v>12000</v>
      </c>
      <c r="W83">
        <f t="shared" si="25"/>
        <v>9000</v>
      </c>
      <c r="X83">
        <f t="shared" si="26"/>
        <v>10500.000000000002</v>
      </c>
      <c r="Y83">
        <f t="shared" si="27"/>
        <v>9000</v>
      </c>
      <c r="Z83">
        <f t="shared" si="28"/>
        <v>15000</v>
      </c>
      <c r="AA83">
        <f t="shared" si="29"/>
        <v>15000</v>
      </c>
      <c r="AB83">
        <f t="shared" si="30"/>
        <v>9000</v>
      </c>
    </row>
    <row r="84" spans="1:28" x14ac:dyDescent="0.3">
      <c r="A84">
        <v>1129</v>
      </c>
      <c r="C84" t="s">
        <v>126</v>
      </c>
      <c r="D84">
        <v>197</v>
      </c>
      <c r="E84" t="s">
        <v>146</v>
      </c>
      <c r="F84" t="s">
        <v>9</v>
      </c>
      <c r="G84">
        <v>5</v>
      </c>
      <c r="H84" t="s">
        <v>20</v>
      </c>
      <c r="I84">
        <v>2023</v>
      </c>
      <c r="J84">
        <v>100000</v>
      </c>
      <c r="K84" s="3">
        <v>0.3</v>
      </c>
      <c r="L84" s="3">
        <v>0.6</v>
      </c>
      <c r="M84" s="3">
        <f t="shared" si="19"/>
        <v>0.3</v>
      </c>
      <c r="N84" s="3">
        <f t="shared" si="20"/>
        <v>30000</v>
      </c>
      <c r="O84" s="3">
        <f t="shared" si="21"/>
        <v>0.3</v>
      </c>
      <c r="Q84">
        <f t="shared" si="17"/>
        <v>7000.0000000000009</v>
      </c>
      <c r="R84">
        <f t="shared" si="18"/>
        <v>10000</v>
      </c>
      <c r="S84">
        <f t="shared" si="31"/>
        <v>12000</v>
      </c>
      <c r="T84">
        <f t="shared" si="22"/>
        <v>11000</v>
      </c>
      <c r="U84">
        <f t="shared" si="23"/>
        <v>7000.0000000000009</v>
      </c>
      <c r="V84">
        <f t="shared" si="24"/>
        <v>8000</v>
      </c>
      <c r="W84">
        <f t="shared" si="25"/>
        <v>6000</v>
      </c>
      <c r="X84">
        <f t="shared" si="26"/>
        <v>7000.0000000000009</v>
      </c>
      <c r="Y84">
        <f t="shared" si="27"/>
        <v>6000</v>
      </c>
      <c r="Z84">
        <f t="shared" si="28"/>
        <v>10000</v>
      </c>
      <c r="AA84">
        <f t="shared" si="29"/>
        <v>10000</v>
      </c>
      <c r="AB84">
        <f t="shared" si="30"/>
        <v>6000</v>
      </c>
    </row>
    <row r="85" spans="1:28" x14ac:dyDescent="0.3">
      <c r="A85">
        <v>567</v>
      </c>
      <c r="C85" t="s">
        <v>56</v>
      </c>
      <c r="D85">
        <v>45</v>
      </c>
      <c r="E85" t="s">
        <v>10</v>
      </c>
      <c r="F85" t="s">
        <v>9</v>
      </c>
      <c r="G85">
        <v>5</v>
      </c>
      <c r="H85" t="s">
        <v>20</v>
      </c>
      <c r="I85">
        <v>2023</v>
      </c>
      <c r="J85">
        <v>60000</v>
      </c>
      <c r="K85" s="3">
        <v>0.2</v>
      </c>
      <c r="L85" s="3">
        <v>0.6</v>
      </c>
      <c r="M85" s="3">
        <f t="shared" si="19"/>
        <v>0.39999999999999997</v>
      </c>
      <c r="N85" s="3">
        <f t="shared" si="20"/>
        <v>23999.999999999996</v>
      </c>
      <c r="O85" s="3">
        <f t="shared" si="21"/>
        <v>0.39999999999999997</v>
      </c>
      <c r="Q85">
        <f t="shared" si="17"/>
        <v>4200</v>
      </c>
      <c r="R85">
        <f t="shared" si="18"/>
        <v>6000</v>
      </c>
      <c r="S85">
        <f t="shared" si="31"/>
        <v>7200</v>
      </c>
      <c r="T85">
        <f t="shared" si="22"/>
        <v>6600</v>
      </c>
      <c r="U85">
        <f t="shared" si="23"/>
        <v>4200</v>
      </c>
      <c r="V85">
        <f t="shared" si="24"/>
        <v>4800</v>
      </c>
      <c r="W85">
        <f t="shared" si="25"/>
        <v>3600</v>
      </c>
      <c r="X85">
        <f t="shared" si="26"/>
        <v>4200</v>
      </c>
      <c r="Y85">
        <f t="shared" si="27"/>
        <v>3600</v>
      </c>
      <c r="Z85">
        <f t="shared" si="28"/>
        <v>6000</v>
      </c>
      <c r="AA85">
        <f t="shared" si="29"/>
        <v>6000</v>
      </c>
      <c r="AB85">
        <f t="shared" si="30"/>
        <v>3600</v>
      </c>
    </row>
    <row r="86" spans="1:28" x14ac:dyDescent="0.3">
      <c r="A86">
        <v>1130</v>
      </c>
      <c r="C86" t="s">
        <v>127</v>
      </c>
      <c r="D86">
        <v>45</v>
      </c>
      <c r="E86" t="s">
        <v>10</v>
      </c>
      <c r="F86" t="s">
        <v>9</v>
      </c>
      <c r="G86">
        <v>5</v>
      </c>
      <c r="H86" t="s">
        <v>20</v>
      </c>
      <c r="I86">
        <v>2023</v>
      </c>
      <c r="J86">
        <v>40000</v>
      </c>
      <c r="K86" s="3">
        <v>0.2</v>
      </c>
      <c r="L86" s="3">
        <v>0.6</v>
      </c>
      <c r="M86" s="3">
        <f t="shared" si="19"/>
        <v>0.39999999999999997</v>
      </c>
      <c r="N86" s="3">
        <f t="shared" si="20"/>
        <v>15999.999999999998</v>
      </c>
      <c r="O86" s="3">
        <f t="shared" si="21"/>
        <v>0.39999999999999997</v>
      </c>
      <c r="Q86">
        <f t="shared" si="17"/>
        <v>2800.0000000000005</v>
      </c>
      <c r="R86">
        <f t="shared" si="18"/>
        <v>4000</v>
      </c>
      <c r="S86">
        <f t="shared" si="31"/>
        <v>4800</v>
      </c>
      <c r="T86">
        <f t="shared" si="22"/>
        <v>4400</v>
      </c>
      <c r="U86">
        <f t="shared" si="23"/>
        <v>2800.0000000000005</v>
      </c>
      <c r="V86">
        <f t="shared" si="24"/>
        <v>3200</v>
      </c>
      <c r="W86">
        <f t="shared" si="25"/>
        <v>2400</v>
      </c>
      <c r="X86">
        <f t="shared" si="26"/>
        <v>2800.0000000000005</v>
      </c>
      <c r="Y86">
        <f t="shared" si="27"/>
        <v>2400</v>
      </c>
      <c r="Z86">
        <f t="shared" si="28"/>
        <v>4000</v>
      </c>
      <c r="AA86">
        <f t="shared" si="29"/>
        <v>4000</v>
      </c>
      <c r="AB86">
        <f t="shared" si="30"/>
        <v>2400</v>
      </c>
    </row>
    <row r="87" spans="1:28" x14ac:dyDescent="0.3">
      <c r="A87">
        <v>1134</v>
      </c>
      <c r="B87" t="s">
        <v>128</v>
      </c>
      <c r="C87" t="s">
        <v>129</v>
      </c>
      <c r="D87">
        <v>197</v>
      </c>
      <c r="E87" t="s">
        <v>146</v>
      </c>
      <c r="F87" t="s">
        <v>9</v>
      </c>
      <c r="G87">
        <v>5</v>
      </c>
      <c r="H87" t="s">
        <v>20</v>
      </c>
      <c r="I87">
        <v>2023</v>
      </c>
      <c r="J87">
        <v>180000</v>
      </c>
      <c r="K87" s="3">
        <v>0.35</v>
      </c>
      <c r="L87" s="3">
        <v>0.6</v>
      </c>
      <c r="M87" s="3">
        <f t="shared" si="19"/>
        <v>0.25</v>
      </c>
      <c r="N87" s="3">
        <f t="shared" si="20"/>
        <v>45000</v>
      </c>
      <c r="O87" s="3">
        <f t="shared" si="21"/>
        <v>0.25</v>
      </c>
      <c r="Q87">
        <f t="shared" si="17"/>
        <v>12600.000000000002</v>
      </c>
      <c r="R87">
        <f t="shared" si="18"/>
        <v>18000</v>
      </c>
      <c r="S87">
        <f t="shared" si="31"/>
        <v>21600</v>
      </c>
      <c r="T87">
        <f t="shared" si="22"/>
        <v>19800</v>
      </c>
      <c r="U87">
        <f t="shared" si="23"/>
        <v>12600.000000000002</v>
      </c>
      <c r="V87">
        <f t="shared" si="24"/>
        <v>14400</v>
      </c>
      <c r="W87">
        <f t="shared" si="25"/>
        <v>10800</v>
      </c>
      <c r="X87">
        <f t="shared" si="26"/>
        <v>12600.000000000002</v>
      </c>
      <c r="Y87">
        <f t="shared" si="27"/>
        <v>10800</v>
      </c>
      <c r="Z87">
        <f t="shared" si="28"/>
        <v>18000</v>
      </c>
      <c r="AA87">
        <f t="shared" si="29"/>
        <v>18000</v>
      </c>
      <c r="AB87">
        <f t="shared" si="30"/>
        <v>10800</v>
      </c>
    </row>
    <row r="88" spans="1:28" x14ac:dyDescent="0.3">
      <c r="A88">
        <v>33</v>
      </c>
      <c r="C88" t="s">
        <v>130</v>
      </c>
      <c r="D88">
        <v>197</v>
      </c>
      <c r="E88" t="s">
        <v>146</v>
      </c>
      <c r="F88" t="s">
        <v>9</v>
      </c>
      <c r="G88">
        <v>5</v>
      </c>
      <c r="H88" t="s">
        <v>20</v>
      </c>
      <c r="I88">
        <v>2023</v>
      </c>
      <c r="J88">
        <v>150000</v>
      </c>
      <c r="K88" s="3">
        <v>0.35</v>
      </c>
      <c r="L88" s="3">
        <v>0.6</v>
      </c>
      <c r="M88" s="3">
        <f t="shared" si="19"/>
        <v>0.25</v>
      </c>
      <c r="N88" s="3">
        <f t="shared" si="20"/>
        <v>37500</v>
      </c>
      <c r="O88" s="3">
        <f t="shared" si="21"/>
        <v>0.25</v>
      </c>
      <c r="Q88">
        <f t="shared" si="17"/>
        <v>10500.000000000002</v>
      </c>
      <c r="R88">
        <f t="shared" si="18"/>
        <v>15000</v>
      </c>
      <c r="S88">
        <f t="shared" si="31"/>
        <v>18000</v>
      </c>
      <c r="T88">
        <f t="shared" si="22"/>
        <v>16500</v>
      </c>
      <c r="U88">
        <f t="shared" si="23"/>
        <v>10500.000000000002</v>
      </c>
      <c r="V88">
        <f t="shared" si="24"/>
        <v>12000</v>
      </c>
      <c r="W88">
        <f t="shared" si="25"/>
        <v>9000</v>
      </c>
      <c r="X88">
        <f t="shared" si="26"/>
        <v>10500.000000000002</v>
      </c>
      <c r="Y88">
        <f t="shared" si="27"/>
        <v>9000</v>
      </c>
      <c r="Z88">
        <f t="shared" si="28"/>
        <v>15000</v>
      </c>
      <c r="AA88">
        <f t="shared" si="29"/>
        <v>15000</v>
      </c>
      <c r="AB88">
        <f t="shared" si="30"/>
        <v>9000</v>
      </c>
    </row>
    <row r="89" spans="1:28" x14ac:dyDescent="0.3">
      <c r="A89">
        <v>1137</v>
      </c>
      <c r="C89" t="s">
        <v>131</v>
      </c>
      <c r="D89">
        <v>197</v>
      </c>
      <c r="E89" t="s">
        <v>146</v>
      </c>
      <c r="F89" t="s">
        <v>9</v>
      </c>
      <c r="G89">
        <v>5</v>
      </c>
      <c r="H89" t="s">
        <v>20</v>
      </c>
      <c r="I89">
        <v>2023</v>
      </c>
      <c r="J89">
        <v>120000</v>
      </c>
      <c r="K89" s="3">
        <v>0.2</v>
      </c>
      <c r="L89" s="3">
        <v>0.6</v>
      </c>
      <c r="M89" s="3">
        <f t="shared" si="19"/>
        <v>0.39999999999999997</v>
      </c>
      <c r="N89" s="3">
        <f t="shared" si="20"/>
        <v>47999.999999999993</v>
      </c>
      <c r="O89" s="3">
        <f t="shared" si="21"/>
        <v>0.39999999999999997</v>
      </c>
      <c r="Q89">
        <f t="shared" si="17"/>
        <v>8400</v>
      </c>
      <c r="R89">
        <f t="shared" si="18"/>
        <v>12000</v>
      </c>
      <c r="S89">
        <f t="shared" si="31"/>
        <v>14400</v>
      </c>
      <c r="T89">
        <f t="shared" si="22"/>
        <v>13200</v>
      </c>
      <c r="U89">
        <f t="shared" si="23"/>
        <v>8400</v>
      </c>
      <c r="V89">
        <f t="shared" si="24"/>
        <v>9600</v>
      </c>
      <c r="W89">
        <f t="shared" si="25"/>
        <v>7200</v>
      </c>
      <c r="X89">
        <f t="shared" si="26"/>
        <v>8400</v>
      </c>
      <c r="Y89">
        <f t="shared" si="27"/>
        <v>7200</v>
      </c>
      <c r="Z89">
        <f t="shared" si="28"/>
        <v>12000</v>
      </c>
      <c r="AA89">
        <f t="shared" si="29"/>
        <v>12000</v>
      </c>
      <c r="AB89">
        <f t="shared" si="30"/>
        <v>7200</v>
      </c>
    </row>
    <row r="90" spans="1:28" x14ac:dyDescent="0.3">
      <c r="A90">
        <v>3</v>
      </c>
      <c r="B90" t="s">
        <v>61</v>
      </c>
      <c r="C90" t="s">
        <v>62</v>
      </c>
      <c r="D90">
        <v>45</v>
      </c>
      <c r="E90" t="s">
        <v>10</v>
      </c>
      <c r="F90" t="s">
        <v>9</v>
      </c>
      <c r="G90">
        <v>5</v>
      </c>
      <c r="H90" t="s">
        <v>20</v>
      </c>
      <c r="I90">
        <v>2023</v>
      </c>
      <c r="J90">
        <v>60000</v>
      </c>
      <c r="K90" s="3">
        <v>0.3</v>
      </c>
      <c r="L90" s="3">
        <v>0.6</v>
      </c>
      <c r="M90" s="3">
        <f t="shared" si="19"/>
        <v>0.3</v>
      </c>
      <c r="N90" s="3">
        <f t="shared" si="20"/>
        <v>18000</v>
      </c>
      <c r="O90" s="3">
        <f t="shared" si="21"/>
        <v>0.3</v>
      </c>
      <c r="Q90">
        <f t="shared" si="17"/>
        <v>4200</v>
      </c>
      <c r="R90">
        <f t="shared" si="18"/>
        <v>6000</v>
      </c>
      <c r="S90">
        <f t="shared" si="31"/>
        <v>7200</v>
      </c>
      <c r="T90">
        <f t="shared" si="22"/>
        <v>6600</v>
      </c>
      <c r="U90">
        <f t="shared" si="23"/>
        <v>4200</v>
      </c>
      <c r="V90">
        <f t="shared" si="24"/>
        <v>4800</v>
      </c>
      <c r="W90">
        <f t="shared" si="25"/>
        <v>3600</v>
      </c>
      <c r="X90">
        <f t="shared" si="26"/>
        <v>4200</v>
      </c>
      <c r="Y90">
        <f t="shared" si="27"/>
        <v>3600</v>
      </c>
      <c r="Z90">
        <f t="shared" si="28"/>
        <v>6000</v>
      </c>
      <c r="AA90">
        <f t="shared" si="29"/>
        <v>6000</v>
      </c>
      <c r="AB90">
        <f t="shared" si="30"/>
        <v>3600</v>
      </c>
    </row>
    <row r="91" spans="1:28" x14ac:dyDescent="0.3">
      <c r="A91">
        <v>1140</v>
      </c>
      <c r="C91" t="s">
        <v>132</v>
      </c>
      <c r="D91">
        <v>45</v>
      </c>
      <c r="E91" t="s">
        <v>10</v>
      </c>
      <c r="F91" t="s">
        <v>9</v>
      </c>
      <c r="G91">
        <v>5</v>
      </c>
      <c r="H91" t="s">
        <v>20</v>
      </c>
      <c r="I91">
        <v>2023</v>
      </c>
      <c r="J91">
        <v>60000</v>
      </c>
      <c r="K91" s="3">
        <v>0.3</v>
      </c>
      <c r="L91" s="3">
        <v>0.6</v>
      </c>
      <c r="M91" s="3">
        <f t="shared" si="19"/>
        <v>0.3</v>
      </c>
      <c r="N91" s="3">
        <f t="shared" si="20"/>
        <v>18000</v>
      </c>
      <c r="O91" s="3">
        <f t="shared" si="21"/>
        <v>0.3</v>
      </c>
      <c r="Q91">
        <f t="shared" si="17"/>
        <v>4200</v>
      </c>
      <c r="R91">
        <f t="shared" si="18"/>
        <v>6000</v>
      </c>
      <c r="S91">
        <f t="shared" si="31"/>
        <v>7200</v>
      </c>
      <c r="T91">
        <f t="shared" si="22"/>
        <v>6600</v>
      </c>
      <c r="U91">
        <f t="shared" si="23"/>
        <v>4200</v>
      </c>
      <c r="V91">
        <f t="shared" si="24"/>
        <v>4800</v>
      </c>
      <c r="W91">
        <f t="shared" si="25"/>
        <v>3600</v>
      </c>
      <c r="X91">
        <f t="shared" si="26"/>
        <v>4200</v>
      </c>
      <c r="Y91">
        <f t="shared" si="27"/>
        <v>3600</v>
      </c>
      <c r="Z91">
        <f t="shared" si="28"/>
        <v>6000</v>
      </c>
      <c r="AA91">
        <f t="shared" si="29"/>
        <v>6000</v>
      </c>
      <c r="AB91">
        <f t="shared" si="30"/>
        <v>3600</v>
      </c>
    </row>
    <row r="92" spans="1:28" x14ac:dyDescent="0.3">
      <c r="A92">
        <v>1146</v>
      </c>
      <c r="B92" t="s">
        <v>90</v>
      </c>
      <c r="C92" t="s">
        <v>91</v>
      </c>
      <c r="D92">
        <v>197</v>
      </c>
      <c r="E92" t="s">
        <v>146</v>
      </c>
      <c r="F92" t="s">
        <v>9</v>
      </c>
      <c r="G92">
        <v>5</v>
      </c>
      <c r="H92" t="s">
        <v>20</v>
      </c>
      <c r="I92">
        <v>2023</v>
      </c>
      <c r="J92">
        <v>50000</v>
      </c>
      <c r="K92" s="3">
        <v>0.3</v>
      </c>
      <c r="L92" s="3">
        <v>0.6</v>
      </c>
      <c r="M92" s="3">
        <f t="shared" si="19"/>
        <v>0.3</v>
      </c>
      <c r="N92" s="3">
        <f t="shared" si="20"/>
        <v>15000</v>
      </c>
      <c r="O92" s="3">
        <f t="shared" si="21"/>
        <v>0.3</v>
      </c>
      <c r="Q92">
        <f t="shared" si="17"/>
        <v>3500.0000000000005</v>
      </c>
      <c r="R92">
        <f t="shared" si="18"/>
        <v>5000</v>
      </c>
      <c r="S92">
        <f t="shared" si="31"/>
        <v>6000</v>
      </c>
      <c r="T92">
        <f t="shared" si="22"/>
        <v>5500</v>
      </c>
      <c r="U92">
        <f t="shared" si="23"/>
        <v>3500.0000000000005</v>
      </c>
      <c r="V92">
        <f t="shared" si="24"/>
        <v>4000</v>
      </c>
      <c r="W92">
        <f t="shared" si="25"/>
        <v>3000</v>
      </c>
      <c r="X92">
        <f t="shared" si="26"/>
        <v>3500.0000000000005</v>
      </c>
      <c r="Y92">
        <f t="shared" si="27"/>
        <v>3000</v>
      </c>
      <c r="Z92">
        <f t="shared" si="28"/>
        <v>5000</v>
      </c>
      <c r="AA92">
        <f t="shared" si="29"/>
        <v>5000</v>
      </c>
      <c r="AB92">
        <f t="shared" si="30"/>
        <v>3000</v>
      </c>
    </row>
    <row r="93" spans="1:28" x14ac:dyDescent="0.3">
      <c r="A93">
        <v>1148</v>
      </c>
      <c r="B93" t="s">
        <v>94</v>
      </c>
      <c r="C93" t="s">
        <v>95</v>
      </c>
      <c r="D93">
        <v>197</v>
      </c>
      <c r="E93" t="s">
        <v>146</v>
      </c>
      <c r="F93" t="s">
        <v>9</v>
      </c>
      <c r="G93">
        <v>5</v>
      </c>
      <c r="H93" t="s">
        <v>20</v>
      </c>
      <c r="I93">
        <v>2023</v>
      </c>
      <c r="J93">
        <v>50000</v>
      </c>
      <c r="K93" s="3">
        <v>0.35</v>
      </c>
      <c r="L93" s="3">
        <v>0.6</v>
      </c>
      <c r="M93" s="3">
        <f t="shared" si="19"/>
        <v>0.25</v>
      </c>
      <c r="N93" s="3">
        <f t="shared" si="20"/>
        <v>12500</v>
      </c>
      <c r="O93" s="3">
        <f t="shared" si="21"/>
        <v>0.25</v>
      </c>
      <c r="Q93">
        <f t="shared" si="17"/>
        <v>3500.0000000000005</v>
      </c>
      <c r="R93">
        <f t="shared" si="18"/>
        <v>5000</v>
      </c>
      <c r="S93">
        <f t="shared" si="31"/>
        <v>6000</v>
      </c>
      <c r="T93">
        <f t="shared" si="22"/>
        <v>5500</v>
      </c>
      <c r="U93">
        <f t="shared" si="23"/>
        <v>3500.0000000000005</v>
      </c>
      <c r="V93">
        <f t="shared" si="24"/>
        <v>4000</v>
      </c>
      <c r="W93">
        <f t="shared" si="25"/>
        <v>3000</v>
      </c>
      <c r="X93">
        <f t="shared" si="26"/>
        <v>3500.0000000000005</v>
      </c>
      <c r="Y93">
        <f t="shared" si="27"/>
        <v>3000</v>
      </c>
      <c r="Z93">
        <f t="shared" si="28"/>
        <v>5000</v>
      </c>
      <c r="AA93">
        <f t="shared" si="29"/>
        <v>5000</v>
      </c>
      <c r="AB93">
        <f t="shared" si="30"/>
        <v>3000</v>
      </c>
    </row>
    <row r="94" spans="1:28" x14ac:dyDescent="0.3">
      <c r="A94">
        <v>1160</v>
      </c>
      <c r="B94" t="s">
        <v>98</v>
      </c>
      <c r="C94" t="s">
        <v>99</v>
      </c>
      <c r="D94">
        <v>197</v>
      </c>
      <c r="E94" t="s">
        <v>146</v>
      </c>
      <c r="F94" t="s">
        <v>9</v>
      </c>
      <c r="G94">
        <v>5</v>
      </c>
      <c r="H94" t="s">
        <v>20</v>
      </c>
      <c r="I94">
        <v>2023</v>
      </c>
      <c r="J94">
        <v>40000</v>
      </c>
      <c r="K94" s="3">
        <v>0.35</v>
      </c>
      <c r="L94" s="3">
        <v>0.6</v>
      </c>
      <c r="M94" s="3">
        <f t="shared" si="19"/>
        <v>0.25</v>
      </c>
      <c r="N94" s="3">
        <f t="shared" si="20"/>
        <v>10000</v>
      </c>
      <c r="O94" s="3">
        <f t="shared" si="21"/>
        <v>0.25</v>
      </c>
      <c r="Q94">
        <f t="shared" si="17"/>
        <v>2800.0000000000005</v>
      </c>
      <c r="R94">
        <f t="shared" si="18"/>
        <v>4000</v>
      </c>
      <c r="S94">
        <f t="shared" si="31"/>
        <v>4800</v>
      </c>
      <c r="T94">
        <f t="shared" si="22"/>
        <v>4400</v>
      </c>
      <c r="U94">
        <f t="shared" si="23"/>
        <v>2800.0000000000005</v>
      </c>
      <c r="V94">
        <f t="shared" si="24"/>
        <v>3200</v>
      </c>
      <c r="W94">
        <f t="shared" si="25"/>
        <v>2400</v>
      </c>
      <c r="X94">
        <f t="shared" si="26"/>
        <v>2800.0000000000005</v>
      </c>
      <c r="Y94">
        <f t="shared" si="27"/>
        <v>2400</v>
      </c>
      <c r="Z94">
        <f t="shared" si="28"/>
        <v>4000</v>
      </c>
      <c r="AA94">
        <f t="shared" si="29"/>
        <v>4000</v>
      </c>
      <c r="AB94">
        <f t="shared" si="30"/>
        <v>2400</v>
      </c>
    </row>
    <row r="95" spans="1:28" x14ac:dyDescent="0.3">
      <c r="A95">
        <v>195</v>
      </c>
      <c r="B95" t="s">
        <v>105</v>
      </c>
      <c r="C95" t="s">
        <v>106</v>
      </c>
      <c r="D95">
        <v>197</v>
      </c>
      <c r="E95" t="s">
        <v>146</v>
      </c>
      <c r="F95" t="s">
        <v>9</v>
      </c>
      <c r="G95">
        <v>5</v>
      </c>
      <c r="H95" t="s">
        <v>20</v>
      </c>
      <c r="I95">
        <v>2023</v>
      </c>
      <c r="J95">
        <v>50000</v>
      </c>
      <c r="K95" s="3">
        <v>0.35</v>
      </c>
      <c r="L95" s="3">
        <v>0.6</v>
      </c>
      <c r="M95" s="3">
        <f t="shared" si="19"/>
        <v>0.25</v>
      </c>
      <c r="N95" s="3">
        <f t="shared" si="20"/>
        <v>12500</v>
      </c>
      <c r="O95" s="3">
        <f t="shared" si="21"/>
        <v>0.25</v>
      </c>
      <c r="Q95">
        <f t="shared" si="17"/>
        <v>3500.0000000000005</v>
      </c>
      <c r="R95">
        <f t="shared" si="18"/>
        <v>5000</v>
      </c>
      <c r="S95">
        <f t="shared" si="31"/>
        <v>6000</v>
      </c>
      <c r="T95">
        <f t="shared" si="22"/>
        <v>5500</v>
      </c>
      <c r="U95">
        <f t="shared" si="23"/>
        <v>3500.0000000000005</v>
      </c>
      <c r="V95">
        <f t="shared" si="24"/>
        <v>4000</v>
      </c>
      <c r="W95">
        <f t="shared" si="25"/>
        <v>3000</v>
      </c>
      <c r="X95">
        <f t="shared" si="26"/>
        <v>3500.0000000000005</v>
      </c>
      <c r="Y95">
        <f t="shared" si="27"/>
        <v>3000</v>
      </c>
      <c r="Z95">
        <f t="shared" si="28"/>
        <v>5000</v>
      </c>
      <c r="AA95">
        <f t="shared" si="29"/>
        <v>5000</v>
      </c>
      <c r="AB95">
        <f t="shared" si="30"/>
        <v>3000</v>
      </c>
    </row>
    <row r="96" spans="1:28" x14ac:dyDescent="0.3">
      <c r="A96">
        <v>146</v>
      </c>
      <c r="B96" t="s">
        <v>102</v>
      </c>
      <c r="C96" t="s">
        <v>103</v>
      </c>
      <c r="D96">
        <v>197</v>
      </c>
      <c r="E96" t="s">
        <v>146</v>
      </c>
      <c r="F96" t="s">
        <v>9</v>
      </c>
      <c r="G96">
        <v>5</v>
      </c>
      <c r="H96" t="s">
        <v>20</v>
      </c>
      <c r="I96">
        <v>2023</v>
      </c>
      <c r="J96">
        <v>50000</v>
      </c>
      <c r="K96" s="3">
        <v>0.3</v>
      </c>
      <c r="L96" s="3">
        <v>0.6</v>
      </c>
      <c r="M96" s="3">
        <f t="shared" si="19"/>
        <v>0.3</v>
      </c>
      <c r="N96" s="3">
        <f t="shared" si="20"/>
        <v>15000</v>
      </c>
      <c r="O96" s="3">
        <f t="shared" si="21"/>
        <v>0.3</v>
      </c>
      <c r="Q96">
        <f t="shared" si="17"/>
        <v>3500.0000000000005</v>
      </c>
      <c r="R96">
        <f t="shared" si="18"/>
        <v>5000</v>
      </c>
      <c r="S96">
        <f t="shared" si="31"/>
        <v>6000</v>
      </c>
      <c r="T96">
        <f t="shared" si="22"/>
        <v>5500</v>
      </c>
      <c r="U96">
        <f t="shared" si="23"/>
        <v>3500.0000000000005</v>
      </c>
      <c r="V96">
        <f t="shared" si="24"/>
        <v>4000</v>
      </c>
      <c r="W96">
        <f t="shared" si="25"/>
        <v>3000</v>
      </c>
      <c r="X96">
        <f t="shared" si="26"/>
        <v>3500.0000000000005</v>
      </c>
      <c r="Y96">
        <f t="shared" si="27"/>
        <v>3000</v>
      </c>
      <c r="Z96">
        <f t="shared" si="28"/>
        <v>5000</v>
      </c>
      <c r="AA96">
        <f t="shared" si="29"/>
        <v>5000</v>
      </c>
      <c r="AB96">
        <f t="shared" si="30"/>
        <v>3000</v>
      </c>
    </row>
    <row r="97" spans="1:28" x14ac:dyDescent="0.3">
      <c r="A97">
        <v>141</v>
      </c>
      <c r="C97" t="s">
        <v>104</v>
      </c>
      <c r="D97">
        <v>197</v>
      </c>
      <c r="E97" t="s">
        <v>146</v>
      </c>
      <c r="F97" t="s">
        <v>9</v>
      </c>
      <c r="G97">
        <v>5</v>
      </c>
      <c r="H97" t="s">
        <v>20</v>
      </c>
      <c r="I97">
        <v>2023</v>
      </c>
      <c r="J97">
        <v>60000</v>
      </c>
      <c r="K97" s="3">
        <v>0.2</v>
      </c>
      <c r="L97" s="3">
        <v>0.6</v>
      </c>
      <c r="M97" s="3">
        <f t="shared" si="19"/>
        <v>0.39999999999999997</v>
      </c>
      <c r="N97" s="3">
        <f t="shared" si="20"/>
        <v>23999.999999999996</v>
      </c>
      <c r="O97" s="3">
        <f t="shared" si="21"/>
        <v>0.39999999999999997</v>
      </c>
      <c r="Q97">
        <f t="shared" si="17"/>
        <v>4200</v>
      </c>
      <c r="R97">
        <f t="shared" si="18"/>
        <v>6000</v>
      </c>
      <c r="S97">
        <f t="shared" si="31"/>
        <v>7200</v>
      </c>
      <c r="T97">
        <f t="shared" si="22"/>
        <v>6600</v>
      </c>
      <c r="U97">
        <f t="shared" si="23"/>
        <v>4200</v>
      </c>
      <c r="V97">
        <f t="shared" si="24"/>
        <v>4800</v>
      </c>
      <c r="W97">
        <f t="shared" si="25"/>
        <v>3600</v>
      </c>
      <c r="X97">
        <f t="shared" si="26"/>
        <v>4200</v>
      </c>
      <c r="Y97">
        <f t="shared" si="27"/>
        <v>3600</v>
      </c>
      <c r="Z97">
        <f t="shared" si="28"/>
        <v>6000</v>
      </c>
      <c r="AA97">
        <f t="shared" si="29"/>
        <v>6000</v>
      </c>
      <c r="AB97">
        <f t="shared" si="30"/>
        <v>3600</v>
      </c>
    </row>
    <row r="98" spans="1:28" x14ac:dyDescent="0.3">
      <c r="A98">
        <v>12</v>
      </c>
      <c r="C98" t="s">
        <v>28</v>
      </c>
      <c r="D98">
        <v>45</v>
      </c>
      <c r="E98" t="s">
        <v>10</v>
      </c>
      <c r="F98" t="s">
        <v>9</v>
      </c>
      <c r="G98">
        <v>5</v>
      </c>
      <c r="H98" t="s">
        <v>20</v>
      </c>
      <c r="I98">
        <v>2023</v>
      </c>
      <c r="J98">
        <v>50000</v>
      </c>
      <c r="K98" s="3">
        <v>0.35</v>
      </c>
      <c r="L98" s="3">
        <v>0.6</v>
      </c>
      <c r="M98" s="3">
        <f t="shared" si="19"/>
        <v>0.25</v>
      </c>
      <c r="N98" s="3">
        <f t="shared" si="20"/>
        <v>12500</v>
      </c>
      <c r="O98" s="3">
        <f t="shared" si="21"/>
        <v>0.25</v>
      </c>
      <c r="Q98">
        <f t="shared" si="17"/>
        <v>3500.0000000000005</v>
      </c>
      <c r="R98">
        <f t="shared" si="18"/>
        <v>5000</v>
      </c>
      <c r="S98">
        <f t="shared" si="31"/>
        <v>6000</v>
      </c>
      <c r="T98">
        <f t="shared" si="22"/>
        <v>5500</v>
      </c>
      <c r="U98">
        <f t="shared" si="23"/>
        <v>3500.0000000000005</v>
      </c>
      <c r="V98">
        <f t="shared" si="24"/>
        <v>4000</v>
      </c>
      <c r="W98">
        <f t="shared" si="25"/>
        <v>3000</v>
      </c>
      <c r="X98">
        <f t="shared" si="26"/>
        <v>3500.0000000000005</v>
      </c>
      <c r="Y98">
        <f t="shared" si="27"/>
        <v>3000</v>
      </c>
      <c r="Z98">
        <f t="shared" si="28"/>
        <v>5000</v>
      </c>
      <c r="AA98">
        <f t="shared" si="29"/>
        <v>5000</v>
      </c>
      <c r="AB98">
        <f t="shared" si="30"/>
        <v>3000</v>
      </c>
    </row>
    <row r="99" spans="1:28" ht="19.95" customHeight="1" x14ac:dyDescent="0.3">
      <c r="A99" s="5">
        <v>1290</v>
      </c>
      <c r="C99" t="s">
        <v>147</v>
      </c>
      <c r="D99">
        <v>197</v>
      </c>
      <c r="E99" t="s">
        <v>146</v>
      </c>
      <c r="F99" t="s">
        <v>9</v>
      </c>
      <c r="G99">
        <v>5</v>
      </c>
      <c r="H99" t="s">
        <v>20</v>
      </c>
      <c r="I99">
        <v>2023</v>
      </c>
      <c r="J99">
        <v>70000</v>
      </c>
      <c r="K99" s="3">
        <v>0.35</v>
      </c>
      <c r="L99" s="3">
        <v>0.6</v>
      </c>
      <c r="M99" s="3">
        <f t="shared" si="19"/>
        <v>0.25</v>
      </c>
      <c r="N99" s="3">
        <f t="shared" si="20"/>
        <v>17500</v>
      </c>
      <c r="O99" s="3">
        <f t="shared" si="21"/>
        <v>0.25</v>
      </c>
      <c r="Q99">
        <f t="shared" si="17"/>
        <v>4900.0000000000009</v>
      </c>
      <c r="R99">
        <f t="shared" si="18"/>
        <v>7000</v>
      </c>
      <c r="S99">
        <f t="shared" si="31"/>
        <v>8400</v>
      </c>
      <c r="T99">
        <f t="shared" si="22"/>
        <v>7700</v>
      </c>
      <c r="U99">
        <f t="shared" si="23"/>
        <v>4900.0000000000009</v>
      </c>
      <c r="V99">
        <f t="shared" si="24"/>
        <v>5600</v>
      </c>
      <c r="W99">
        <f t="shared" si="25"/>
        <v>4200</v>
      </c>
      <c r="X99">
        <f t="shared" si="26"/>
        <v>4900.0000000000009</v>
      </c>
      <c r="Y99">
        <f t="shared" si="27"/>
        <v>4200</v>
      </c>
      <c r="Z99">
        <f t="shared" si="28"/>
        <v>7000</v>
      </c>
      <c r="AA99">
        <f t="shared" si="29"/>
        <v>7000</v>
      </c>
      <c r="AB99">
        <f t="shared" si="30"/>
        <v>4200</v>
      </c>
    </row>
    <row r="100" spans="1:28" ht="19.95" customHeight="1" x14ac:dyDescent="0.3">
      <c r="A100">
        <v>923</v>
      </c>
      <c r="C100" t="s">
        <v>44</v>
      </c>
      <c r="D100">
        <v>196</v>
      </c>
      <c r="E100" t="s">
        <v>148</v>
      </c>
      <c r="F100" t="s">
        <v>9</v>
      </c>
      <c r="G100">
        <v>5</v>
      </c>
      <c r="H100" t="s">
        <v>149</v>
      </c>
      <c r="I100">
        <v>2023</v>
      </c>
      <c r="J100">
        <v>150000</v>
      </c>
      <c r="K100" s="3">
        <v>0.3</v>
      </c>
      <c r="L100" s="3">
        <v>0.6</v>
      </c>
      <c r="M100" s="3">
        <f t="shared" si="19"/>
        <v>0.3</v>
      </c>
      <c r="N100" s="3">
        <f t="shared" si="20"/>
        <v>45000</v>
      </c>
      <c r="O100" s="3">
        <f t="shared" si="21"/>
        <v>0.3</v>
      </c>
      <c r="Q100">
        <f>J100*7%</f>
        <v>10500.000000000002</v>
      </c>
      <c r="R100">
        <f>J100*10%</f>
        <v>15000</v>
      </c>
      <c r="S100">
        <f t="shared" si="31"/>
        <v>18000</v>
      </c>
      <c r="T100">
        <f t="shared" si="22"/>
        <v>16500</v>
      </c>
      <c r="U100">
        <f t="shared" si="23"/>
        <v>10500.000000000002</v>
      </c>
      <c r="V100">
        <f t="shared" si="24"/>
        <v>12000</v>
      </c>
      <c r="W100">
        <f t="shared" si="25"/>
        <v>9000</v>
      </c>
      <c r="X100">
        <f t="shared" si="26"/>
        <v>10500.000000000002</v>
      </c>
      <c r="Y100">
        <f t="shared" si="27"/>
        <v>9000</v>
      </c>
      <c r="Z100">
        <f t="shared" si="28"/>
        <v>15000</v>
      </c>
      <c r="AA100">
        <f t="shared" si="29"/>
        <v>15000</v>
      </c>
      <c r="AB100">
        <f t="shared" si="30"/>
        <v>9000</v>
      </c>
    </row>
    <row r="101" spans="1:28" ht="19.95" customHeight="1" x14ac:dyDescent="0.3">
      <c r="A101" s="5">
        <v>1291</v>
      </c>
      <c r="C101" t="s">
        <v>150</v>
      </c>
      <c r="D101">
        <v>196</v>
      </c>
      <c r="E101" t="s">
        <v>148</v>
      </c>
      <c r="F101" t="s">
        <v>9</v>
      </c>
      <c r="G101">
        <v>5</v>
      </c>
      <c r="H101" t="s">
        <v>20</v>
      </c>
      <c r="I101">
        <v>2023</v>
      </c>
      <c r="J101">
        <v>60000</v>
      </c>
      <c r="K101" s="3">
        <v>0.2</v>
      </c>
      <c r="L101" s="3">
        <v>0.6</v>
      </c>
      <c r="M101" s="3">
        <f t="shared" si="19"/>
        <v>0.39999999999999997</v>
      </c>
      <c r="N101" s="3">
        <f t="shared" si="20"/>
        <v>23999.999999999996</v>
      </c>
      <c r="O101" s="3">
        <f t="shared" si="21"/>
        <v>0.39999999999999997</v>
      </c>
      <c r="Q101">
        <f>J101*7%</f>
        <v>4200</v>
      </c>
      <c r="R101">
        <f>J101*10%</f>
        <v>6000</v>
      </c>
      <c r="S101">
        <f t="shared" si="31"/>
        <v>7200</v>
      </c>
      <c r="T101">
        <f t="shared" si="22"/>
        <v>6600</v>
      </c>
      <c r="U101">
        <f t="shared" si="23"/>
        <v>4200</v>
      </c>
      <c r="V101">
        <f t="shared" si="24"/>
        <v>4800</v>
      </c>
      <c r="W101">
        <f t="shared" si="25"/>
        <v>3600</v>
      </c>
      <c r="X101">
        <f t="shared" si="26"/>
        <v>4200</v>
      </c>
      <c r="Y101">
        <f t="shared" si="27"/>
        <v>3600</v>
      </c>
      <c r="Z101">
        <f t="shared" si="28"/>
        <v>6000</v>
      </c>
      <c r="AA101">
        <f t="shared" si="29"/>
        <v>6000</v>
      </c>
      <c r="AB101">
        <f t="shared" si="30"/>
        <v>3600</v>
      </c>
    </row>
    <row r="102" spans="1:28" ht="19.95" customHeight="1" x14ac:dyDescent="0.3">
      <c r="A102" s="5">
        <v>1292</v>
      </c>
      <c r="C102" t="s">
        <v>151</v>
      </c>
      <c r="D102">
        <v>196</v>
      </c>
      <c r="E102" t="s">
        <v>148</v>
      </c>
      <c r="F102" t="s">
        <v>9</v>
      </c>
      <c r="G102">
        <v>5</v>
      </c>
      <c r="H102" t="s">
        <v>20</v>
      </c>
      <c r="I102">
        <v>2023</v>
      </c>
      <c r="J102">
        <v>40000</v>
      </c>
      <c r="K102" s="3">
        <v>0.2</v>
      </c>
      <c r="L102" s="3">
        <v>0.6</v>
      </c>
      <c r="M102" s="3">
        <f t="shared" si="19"/>
        <v>0.39999999999999997</v>
      </c>
      <c r="N102" s="3">
        <f t="shared" si="20"/>
        <v>15999.999999999998</v>
      </c>
      <c r="O102" s="3">
        <f t="shared" si="21"/>
        <v>0.39999999999999997</v>
      </c>
      <c r="Q102">
        <f t="shared" ref="Q102:Q128" si="32">J102*7%</f>
        <v>2800.0000000000005</v>
      </c>
      <c r="R102">
        <f t="shared" ref="R102:R128" si="33">J102*10%</f>
        <v>4000</v>
      </c>
      <c r="S102">
        <f t="shared" si="31"/>
        <v>4800</v>
      </c>
      <c r="T102">
        <f t="shared" si="22"/>
        <v>4400</v>
      </c>
      <c r="U102">
        <f t="shared" si="23"/>
        <v>2800.0000000000005</v>
      </c>
      <c r="V102">
        <f t="shared" si="24"/>
        <v>3200</v>
      </c>
      <c r="W102">
        <f t="shared" si="25"/>
        <v>2400</v>
      </c>
      <c r="X102">
        <f t="shared" si="26"/>
        <v>2800.0000000000005</v>
      </c>
      <c r="Y102">
        <f t="shared" si="27"/>
        <v>2400</v>
      </c>
      <c r="Z102">
        <f t="shared" si="28"/>
        <v>4000</v>
      </c>
      <c r="AA102">
        <f t="shared" si="29"/>
        <v>4000</v>
      </c>
      <c r="AB102">
        <f t="shared" si="30"/>
        <v>2400</v>
      </c>
    </row>
    <row r="103" spans="1:28" ht="19.95" customHeight="1" x14ac:dyDescent="0.3">
      <c r="A103" s="5">
        <v>1293</v>
      </c>
      <c r="C103" t="s">
        <v>152</v>
      </c>
      <c r="D103">
        <v>196</v>
      </c>
      <c r="E103" t="s">
        <v>148</v>
      </c>
      <c r="F103" t="s">
        <v>9</v>
      </c>
      <c r="G103">
        <v>5</v>
      </c>
      <c r="H103" t="s">
        <v>20</v>
      </c>
      <c r="I103">
        <v>2023</v>
      </c>
      <c r="J103">
        <v>40000</v>
      </c>
      <c r="K103" s="3">
        <v>0.2</v>
      </c>
      <c r="L103" s="3">
        <v>0.6</v>
      </c>
      <c r="M103" s="3">
        <f t="shared" si="19"/>
        <v>0.39999999999999997</v>
      </c>
      <c r="N103" s="3">
        <f t="shared" si="20"/>
        <v>15999.999999999998</v>
      </c>
      <c r="O103" s="3">
        <f t="shared" si="21"/>
        <v>0.39999999999999997</v>
      </c>
      <c r="Q103">
        <f t="shared" si="32"/>
        <v>2800.0000000000005</v>
      </c>
      <c r="R103">
        <f t="shared" si="33"/>
        <v>4000</v>
      </c>
      <c r="S103">
        <f t="shared" si="31"/>
        <v>4800</v>
      </c>
      <c r="T103">
        <f t="shared" si="22"/>
        <v>4400</v>
      </c>
      <c r="U103">
        <f t="shared" si="23"/>
        <v>2800.0000000000005</v>
      </c>
      <c r="V103">
        <f t="shared" si="24"/>
        <v>3200</v>
      </c>
      <c r="W103">
        <f t="shared" si="25"/>
        <v>2400</v>
      </c>
      <c r="X103">
        <f t="shared" si="26"/>
        <v>2800.0000000000005</v>
      </c>
      <c r="Y103">
        <f t="shared" si="27"/>
        <v>2400</v>
      </c>
      <c r="Z103">
        <f t="shared" si="28"/>
        <v>4000</v>
      </c>
      <c r="AA103">
        <f t="shared" si="29"/>
        <v>4000</v>
      </c>
      <c r="AB103">
        <f t="shared" si="30"/>
        <v>2400</v>
      </c>
    </row>
    <row r="104" spans="1:28" ht="19.95" customHeight="1" x14ac:dyDescent="0.3">
      <c r="A104" s="5">
        <v>1294</v>
      </c>
      <c r="C104" t="s">
        <v>153</v>
      </c>
      <c r="D104">
        <v>196</v>
      </c>
      <c r="E104" t="s">
        <v>148</v>
      </c>
      <c r="F104" t="s">
        <v>9</v>
      </c>
      <c r="G104">
        <v>5</v>
      </c>
      <c r="H104" t="s">
        <v>20</v>
      </c>
      <c r="I104">
        <v>2023</v>
      </c>
      <c r="J104">
        <v>75000</v>
      </c>
      <c r="K104" s="3">
        <v>0.2</v>
      </c>
      <c r="L104" s="3">
        <v>0.6</v>
      </c>
      <c r="M104" s="3">
        <f t="shared" si="19"/>
        <v>0.39999999999999997</v>
      </c>
      <c r="N104" s="3">
        <f t="shared" si="20"/>
        <v>29999.999999999996</v>
      </c>
      <c r="O104" s="3">
        <f t="shared" si="21"/>
        <v>0.39999999999999997</v>
      </c>
      <c r="Q104">
        <f t="shared" si="32"/>
        <v>5250.0000000000009</v>
      </c>
      <c r="R104">
        <f t="shared" si="33"/>
        <v>7500</v>
      </c>
      <c r="S104">
        <f t="shared" si="31"/>
        <v>9000</v>
      </c>
      <c r="T104">
        <f t="shared" si="22"/>
        <v>8250</v>
      </c>
      <c r="U104">
        <f t="shared" si="23"/>
        <v>5250.0000000000009</v>
      </c>
      <c r="V104">
        <f t="shared" si="24"/>
        <v>6000</v>
      </c>
      <c r="W104">
        <f t="shared" si="25"/>
        <v>4500</v>
      </c>
      <c r="X104">
        <f t="shared" si="26"/>
        <v>5250.0000000000009</v>
      </c>
      <c r="Y104">
        <f t="shared" si="27"/>
        <v>4500</v>
      </c>
      <c r="Z104">
        <f t="shared" si="28"/>
        <v>7500</v>
      </c>
      <c r="AA104">
        <f t="shared" si="29"/>
        <v>7500</v>
      </c>
      <c r="AB104">
        <f t="shared" si="30"/>
        <v>4500</v>
      </c>
    </row>
    <row r="105" spans="1:28" ht="19.95" customHeight="1" x14ac:dyDescent="0.3">
      <c r="A105" s="5">
        <v>1295</v>
      </c>
      <c r="C105" t="s">
        <v>154</v>
      </c>
      <c r="D105">
        <v>196</v>
      </c>
      <c r="E105" t="s">
        <v>148</v>
      </c>
      <c r="F105" t="s">
        <v>9</v>
      </c>
      <c r="G105">
        <v>5</v>
      </c>
      <c r="H105" t="s">
        <v>20</v>
      </c>
      <c r="I105">
        <v>2023</v>
      </c>
      <c r="J105">
        <v>40000</v>
      </c>
      <c r="K105" s="3">
        <v>0.2</v>
      </c>
      <c r="L105" s="3">
        <v>0.6</v>
      </c>
      <c r="M105" s="3">
        <f t="shared" si="19"/>
        <v>0.39999999999999997</v>
      </c>
      <c r="N105" s="3">
        <f t="shared" si="20"/>
        <v>15999.999999999998</v>
      </c>
      <c r="O105" s="3">
        <f t="shared" si="21"/>
        <v>0.39999999999999997</v>
      </c>
      <c r="Q105">
        <f t="shared" si="32"/>
        <v>2800.0000000000005</v>
      </c>
      <c r="R105">
        <f t="shared" si="33"/>
        <v>4000</v>
      </c>
      <c r="S105">
        <f t="shared" si="31"/>
        <v>4800</v>
      </c>
      <c r="T105">
        <f t="shared" si="22"/>
        <v>4400</v>
      </c>
      <c r="U105">
        <f t="shared" si="23"/>
        <v>2800.0000000000005</v>
      </c>
      <c r="V105">
        <f t="shared" si="24"/>
        <v>3200</v>
      </c>
      <c r="W105">
        <f t="shared" si="25"/>
        <v>2400</v>
      </c>
      <c r="X105">
        <f t="shared" si="26"/>
        <v>2800.0000000000005</v>
      </c>
      <c r="Y105">
        <f t="shared" si="27"/>
        <v>2400</v>
      </c>
      <c r="Z105">
        <f t="shared" si="28"/>
        <v>4000</v>
      </c>
      <c r="AA105">
        <f t="shared" si="29"/>
        <v>4000</v>
      </c>
      <c r="AB105">
        <f t="shared" si="30"/>
        <v>2400</v>
      </c>
    </row>
    <row r="106" spans="1:28" ht="19.95" customHeight="1" x14ac:dyDescent="0.3">
      <c r="A106" s="5">
        <v>1296</v>
      </c>
      <c r="C106" t="s">
        <v>155</v>
      </c>
      <c r="D106">
        <v>196</v>
      </c>
      <c r="E106" t="s">
        <v>148</v>
      </c>
      <c r="F106" t="s">
        <v>9</v>
      </c>
      <c r="G106">
        <v>5</v>
      </c>
      <c r="H106" t="s">
        <v>20</v>
      </c>
      <c r="I106">
        <v>2023</v>
      </c>
      <c r="J106">
        <v>40000</v>
      </c>
      <c r="K106" s="3">
        <v>0.2</v>
      </c>
      <c r="L106" s="3">
        <v>0.6</v>
      </c>
      <c r="M106" s="3">
        <f t="shared" si="19"/>
        <v>0.39999999999999997</v>
      </c>
      <c r="N106" s="3">
        <f t="shared" si="20"/>
        <v>15999.999999999998</v>
      </c>
      <c r="O106" s="3">
        <f t="shared" si="21"/>
        <v>0.39999999999999997</v>
      </c>
      <c r="Q106">
        <f t="shared" si="32"/>
        <v>2800.0000000000005</v>
      </c>
      <c r="R106">
        <f t="shared" si="33"/>
        <v>4000</v>
      </c>
      <c r="S106">
        <f t="shared" si="31"/>
        <v>4800</v>
      </c>
      <c r="T106">
        <f t="shared" si="22"/>
        <v>4400</v>
      </c>
      <c r="U106">
        <f t="shared" si="23"/>
        <v>2800.0000000000005</v>
      </c>
      <c r="V106">
        <f t="shared" si="24"/>
        <v>3200</v>
      </c>
      <c r="W106">
        <f t="shared" si="25"/>
        <v>2400</v>
      </c>
      <c r="X106">
        <f t="shared" si="26"/>
        <v>2800.0000000000005</v>
      </c>
      <c r="Y106">
        <f t="shared" si="27"/>
        <v>2400</v>
      </c>
      <c r="Z106">
        <f t="shared" si="28"/>
        <v>4000</v>
      </c>
      <c r="AA106">
        <f t="shared" si="29"/>
        <v>4000</v>
      </c>
      <c r="AB106">
        <f t="shared" si="30"/>
        <v>2400</v>
      </c>
    </row>
    <row r="107" spans="1:28" ht="19.95" customHeight="1" x14ac:dyDescent="0.3">
      <c r="A107" s="5">
        <v>1297</v>
      </c>
      <c r="C107" t="s">
        <v>156</v>
      </c>
      <c r="D107">
        <v>196</v>
      </c>
      <c r="E107" t="s">
        <v>148</v>
      </c>
      <c r="F107" t="s">
        <v>9</v>
      </c>
      <c r="G107">
        <v>5</v>
      </c>
      <c r="H107" t="s">
        <v>20</v>
      </c>
      <c r="I107">
        <v>2023</v>
      </c>
      <c r="J107">
        <v>30000</v>
      </c>
      <c r="K107" s="3">
        <v>0.2</v>
      </c>
      <c r="L107" s="3">
        <v>0.6</v>
      </c>
      <c r="M107" s="3">
        <f t="shared" si="19"/>
        <v>0.39999999999999997</v>
      </c>
      <c r="N107" s="3">
        <f t="shared" si="20"/>
        <v>11999.999999999998</v>
      </c>
      <c r="O107" s="3">
        <f t="shared" si="21"/>
        <v>0.39999999999999997</v>
      </c>
      <c r="Q107">
        <f t="shared" si="32"/>
        <v>2100</v>
      </c>
      <c r="R107">
        <f t="shared" si="33"/>
        <v>3000</v>
      </c>
      <c r="S107">
        <f t="shared" si="31"/>
        <v>3600</v>
      </c>
      <c r="T107">
        <f t="shared" si="22"/>
        <v>3300</v>
      </c>
      <c r="U107">
        <f t="shared" si="23"/>
        <v>2100</v>
      </c>
      <c r="V107">
        <f t="shared" si="24"/>
        <v>2400</v>
      </c>
      <c r="W107">
        <f t="shared" si="25"/>
        <v>1800</v>
      </c>
      <c r="X107">
        <f t="shared" si="26"/>
        <v>2100</v>
      </c>
      <c r="Y107">
        <f t="shared" si="27"/>
        <v>1800</v>
      </c>
      <c r="Z107">
        <f t="shared" si="28"/>
        <v>3000</v>
      </c>
      <c r="AA107">
        <f t="shared" si="29"/>
        <v>3000</v>
      </c>
      <c r="AB107">
        <f t="shared" si="30"/>
        <v>1800</v>
      </c>
    </row>
    <row r="108" spans="1:28" ht="19.95" customHeight="1" x14ac:dyDescent="0.3">
      <c r="A108" s="5">
        <v>1298</v>
      </c>
      <c r="C108" t="s">
        <v>157</v>
      </c>
      <c r="D108">
        <v>196</v>
      </c>
      <c r="E108" t="s">
        <v>148</v>
      </c>
      <c r="F108" t="s">
        <v>9</v>
      </c>
      <c r="G108">
        <v>5</v>
      </c>
      <c r="H108" t="s">
        <v>20</v>
      </c>
      <c r="I108">
        <v>2023</v>
      </c>
      <c r="J108">
        <v>40000</v>
      </c>
      <c r="K108" s="3">
        <v>0.2</v>
      </c>
      <c r="L108" s="3">
        <v>0.6</v>
      </c>
      <c r="M108" s="3">
        <f t="shared" si="19"/>
        <v>0.39999999999999997</v>
      </c>
      <c r="N108" s="3">
        <f t="shared" si="20"/>
        <v>15999.999999999998</v>
      </c>
      <c r="O108" s="3">
        <f t="shared" si="21"/>
        <v>0.39999999999999997</v>
      </c>
      <c r="Q108">
        <f t="shared" si="32"/>
        <v>2800.0000000000005</v>
      </c>
      <c r="R108">
        <f t="shared" si="33"/>
        <v>4000</v>
      </c>
      <c r="S108">
        <f t="shared" si="31"/>
        <v>4800</v>
      </c>
      <c r="T108">
        <f t="shared" si="22"/>
        <v>4400</v>
      </c>
      <c r="U108">
        <f t="shared" si="23"/>
        <v>2800.0000000000005</v>
      </c>
      <c r="V108">
        <f t="shared" si="24"/>
        <v>3200</v>
      </c>
      <c r="W108">
        <f t="shared" si="25"/>
        <v>2400</v>
      </c>
      <c r="X108">
        <f t="shared" si="26"/>
        <v>2800.0000000000005</v>
      </c>
      <c r="Y108">
        <f t="shared" si="27"/>
        <v>2400</v>
      </c>
      <c r="Z108">
        <f t="shared" si="28"/>
        <v>4000</v>
      </c>
      <c r="AA108">
        <f t="shared" si="29"/>
        <v>4000</v>
      </c>
      <c r="AB108">
        <f t="shared" si="30"/>
        <v>2400</v>
      </c>
    </row>
    <row r="109" spans="1:28" ht="19.95" customHeight="1" x14ac:dyDescent="0.3">
      <c r="A109" s="5">
        <v>1299</v>
      </c>
      <c r="C109" t="s">
        <v>158</v>
      </c>
      <c r="D109">
        <v>196</v>
      </c>
      <c r="E109" t="s">
        <v>148</v>
      </c>
      <c r="F109" t="s">
        <v>9</v>
      </c>
      <c r="G109">
        <v>5</v>
      </c>
      <c r="H109" t="s">
        <v>20</v>
      </c>
      <c r="I109">
        <v>2023</v>
      </c>
      <c r="J109">
        <v>30000</v>
      </c>
      <c r="K109" s="3">
        <v>0.2</v>
      </c>
      <c r="L109" s="3">
        <v>0.6</v>
      </c>
      <c r="M109" s="3">
        <f t="shared" si="19"/>
        <v>0.39999999999999997</v>
      </c>
      <c r="N109" s="3">
        <f t="shared" si="20"/>
        <v>11999.999999999998</v>
      </c>
      <c r="O109" s="3">
        <f t="shared" si="21"/>
        <v>0.39999999999999997</v>
      </c>
      <c r="Q109">
        <f t="shared" si="32"/>
        <v>2100</v>
      </c>
      <c r="R109">
        <f t="shared" si="33"/>
        <v>3000</v>
      </c>
      <c r="S109">
        <f t="shared" si="31"/>
        <v>3600</v>
      </c>
      <c r="T109">
        <f t="shared" si="22"/>
        <v>3300</v>
      </c>
      <c r="U109">
        <f t="shared" si="23"/>
        <v>2100</v>
      </c>
      <c r="V109">
        <f t="shared" si="24"/>
        <v>2400</v>
      </c>
      <c r="W109">
        <f t="shared" si="25"/>
        <v>1800</v>
      </c>
      <c r="X109">
        <f t="shared" si="26"/>
        <v>2100</v>
      </c>
      <c r="Y109">
        <f t="shared" si="27"/>
        <v>1800</v>
      </c>
      <c r="Z109">
        <f t="shared" si="28"/>
        <v>3000</v>
      </c>
      <c r="AA109">
        <f t="shared" si="29"/>
        <v>3000</v>
      </c>
      <c r="AB109">
        <f t="shared" si="30"/>
        <v>1800</v>
      </c>
    </row>
    <row r="110" spans="1:28" ht="19.95" customHeight="1" x14ac:dyDescent="0.3">
      <c r="A110" s="5">
        <v>1300</v>
      </c>
      <c r="C110" t="s">
        <v>159</v>
      </c>
      <c r="D110">
        <v>196</v>
      </c>
      <c r="E110" t="s">
        <v>148</v>
      </c>
      <c r="F110" t="s">
        <v>9</v>
      </c>
      <c r="G110">
        <v>5</v>
      </c>
      <c r="H110" t="s">
        <v>20</v>
      </c>
      <c r="I110">
        <v>2023</v>
      </c>
      <c r="J110">
        <v>50000</v>
      </c>
      <c r="K110" s="3">
        <v>0.2</v>
      </c>
      <c r="L110" s="3">
        <v>0.6</v>
      </c>
      <c r="M110" s="3">
        <f t="shared" si="19"/>
        <v>0.39999999999999997</v>
      </c>
      <c r="N110" s="3">
        <f t="shared" si="20"/>
        <v>20000</v>
      </c>
      <c r="O110" s="3">
        <f t="shared" si="21"/>
        <v>0.4</v>
      </c>
      <c r="Q110">
        <f t="shared" si="32"/>
        <v>3500.0000000000005</v>
      </c>
      <c r="R110">
        <f t="shared" si="33"/>
        <v>5000</v>
      </c>
      <c r="S110">
        <f t="shared" si="31"/>
        <v>6000</v>
      </c>
      <c r="T110">
        <f t="shared" si="22"/>
        <v>5500</v>
      </c>
      <c r="U110">
        <f t="shared" si="23"/>
        <v>3500.0000000000005</v>
      </c>
      <c r="V110">
        <f t="shared" si="24"/>
        <v>4000</v>
      </c>
      <c r="W110">
        <f t="shared" si="25"/>
        <v>3000</v>
      </c>
      <c r="X110">
        <f t="shared" si="26"/>
        <v>3500.0000000000005</v>
      </c>
      <c r="Y110">
        <f t="shared" si="27"/>
        <v>3000</v>
      </c>
      <c r="Z110">
        <f t="shared" si="28"/>
        <v>5000</v>
      </c>
      <c r="AA110">
        <f t="shared" si="29"/>
        <v>5000</v>
      </c>
      <c r="AB110">
        <f t="shared" si="30"/>
        <v>3000</v>
      </c>
    </row>
    <row r="111" spans="1:28" ht="19.95" customHeight="1" x14ac:dyDescent="0.3">
      <c r="A111" s="5">
        <v>1301</v>
      </c>
      <c r="C111" t="s">
        <v>160</v>
      </c>
      <c r="D111">
        <v>196</v>
      </c>
      <c r="E111" t="s">
        <v>148</v>
      </c>
      <c r="F111" t="s">
        <v>9</v>
      </c>
      <c r="G111">
        <v>5</v>
      </c>
      <c r="H111" t="s">
        <v>20</v>
      </c>
      <c r="I111">
        <v>2023</v>
      </c>
      <c r="J111">
        <v>40000</v>
      </c>
      <c r="K111" s="3">
        <v>0.2</v>
      </c>
      <c r="L111" s="3">
        <v>0.6</v>
      </c>
      <c r="M111" s="3">
        <f t="shared" si="19"/>
        <v>0.39999999999999997</v>
      </c>
      <c r="N111" s="3">
        <f t="shared" si="20"/>
        <v>15999.999999999998</v>
      </c>
      <c r="O111" s="3">
        <f t="shared" si="21"/>
        <v>0.39999999999999997</v>
      </c>
      <c r="Q111">
        <f t="shared" si="32"/>
        <v>2800.0000000000005</v>
      </c>
      <c r="R111">
        <f t="shared" si="33"/>
        <v>4000</v>
      </c>
      <c r="S111">
        <f t="shared" si="31"/>
        <v>4800</v>
      </c>
      <c r="T111">
        <f t="shared" si="22"/>
        <v>4400</v>
      </c>
      <c r="U111">
        <f t="shared" si="23"/>
        <v>2800.0000000000005</v>
      </c>
      <c r="V111">
        <f t="shared" si="24"/>
        <v>3200</v>
      </c>
      <c r="W111">
        <f t="shared" si="25"/>
        <v>2400</v>
      </c>
      <c r="X111">
        <f t="shared" si="26"/>
        <v>2800.0000000000005</v>
      </c>
      <c r="Y111">
        <f t="shared" si="27"/>
        <v>2400</v>
      </c>
      <c r="Z111">
        <f t="shared" si="28"/>
        <v>4000</v>
      </c>
      <c r="AA111">
        <f t="shared" si="29"/>
        <v>4000</v>
      </c>
      <c r="AB111">
        <f t="shared" si="30"/>
        <v>2400</v>
      </c>
    </row>
    <row r="112" spans="1:28" ht="19.95" customHeight="1" x14ac:dyDescent="0.3">
      <c r="A112" s="5">
        <v>1302</v>
      </c>
      <c r="C112" t="s">
        <v>161</v>
      </c>
      <c r="D112">
        <v>196</v>
      </c>
      <c r="E112" t="s">
        <v>148</v>
      </c>
      <c r="F112" t="s">
        <v>9</v>
      </c>
      <c r="G112">
        <v>5</v>
      </c>
      <c r="H112" t="s">
        <v>20</v>
      </c>
      <c r="I112">
        <v>2023</v>
      </c>
      <c r="J112">
        <v>30000</v>
      </c>
      <c r="K112" s="3">
        <v>0.2</v>
      </c>
      <c r="L112" s="3">
        <v>0.6</v>
      </c>
      <c r="M112" s="3">
        <f t="shared" si="19"/>
        <v>0.39999999999999997</v>
      </c>
      <c r="N112" s="3">
        <f t="shared" si="20"/>
        <v>11999.999999999998</v>
      </c>
      <c r="O112" s="3">
        <f t="shared" si="21"/>
        <v>0.39999999999999997</v>
      </c>
      <c r="Q112">
        <f t="shared" si="32"/>
        <v>2100</v>
      </c>
      <c r="R112">
        <f t="shared" si="33"/>
        <v>3000</v>
      </c>
      <c r="S112">
        <f t="shared" si="31"/>
        <v>3600</v>
      </c>
      <c r="T112">
        <f t="shared" si="22"/>
        <v>3300</v>
      </c>
      <c r="U112">
        <f t="shared" si="23"/>
        <v>2100</v>
      </c>
      <c r="V112">
        <f t="shared" si="24"/>
        <v>2400</v>
      </c>
      <c r="W112">
        <f t="shared" si="25"/>
        <v>1800</v>
      </c>
      <c r="X112">
        <f t="shared" si="26"/>
        <v>2100</v>
      </c>
      <c r="Y112">
        <f t="shared" si="27"/>
        <v>1800</v>
      </c>
      <c r="Z112">
        <f t="shared" si="28"/>
        <v>3000</v>
      </c>
      <c r="AA112">
        <f t="shared" si="29"/>
        <v>3000</v>
      </c>
      <c r="AB112">
        <f t="shared" si="30"/>
        <v>1800</v>
      </c>
    </row>
    <row r="113" spans="1:28" ht="19.95" customHeight="1" x14ac:dyDescent="0.3">
      <c r="A113" s="5">
        <v>1303</v>
      </c>
      <c r="C113" t="s">
        <v>162</v>
      </c>
      <c r="D113">
        <v>196</v>
      </c>
      <c r="E113" t="s">
        <v>148</v>
      </c>
      <c r="F113" t="s">
        <v>9</v>
      </c>
      <c r="G113">
        <v>5</v>
      </c>
      <c r="H113" t="s">
        <v>20</v>
      </c>
      <c r="I113">
        <v>2023</v>
      </c>
      <c r="J113">
        <v>60000</v>
      </c>
      <c r="K113" s="3">
        <v>0.2</v>
      </c>
      <c r="L113" s="3">
        <v>0.6</v>
      </c>
      <c r="M113" s="3">
        <f t="shared" si="19"/>
        <v>0.39999999999999997</v>
      </c>
      <c r="N113" s="3">
        <f t="shared" si="20"/>
        <v>23999.999999999996</v>
      </c>
      <c r="O113" s="3">
        <f t="shared" si="21"/>
        <v>0.39999999999999997</v>
      </c>
      <c r="Q113">
        <f t="shared" si="32"/>
        <v>4200</v>
      </c>
      <c r="R113">
        <f t="shared" si="33"/>
        <v>6000</v>
      </c>
      <c r="S113">
        <f t="shared" si="31"/>
        <v>7200</v>
      </c>
      <c r="T113">
        <f t="shared" si="22"/>
        <v>6600</v>
      </c>
      <c r="U113">
        <f t="shared" si="23"/>
        <v>4200</v>
      </c>
      <c r="V113">
        <f t="shared" si="24"/>
        <v>4800</v>
      </c>
      <c r="W113">
        <f t="shared" si="25"/>
        <v>3600</v>
      </c>
      <c r="X113">
        <f t="shared" si="26"/>
        <v>4200</v>
      </c>
      <c r="Y113">
        <f t="shared" si="27"/>
        <v>3600</v>
      </c>
      <c r="Z113">
        <f t="shared" si="28"/>
        <v>6000</v>
      </c>
      <c r="AA113">
        <f t="shared" si="29"/>
        <v>6000</v>
      </c>
      <c r="AB113">
        <f t="shared" si="30"/>
        <v>3600</v>
      </c>
    </row>
    <row r="114" spans="1:28" ht="19.95" customHeight="1" x14ac:dyDescent="0.3">
      <c r="A114" s="5">
        <v>1304</v>
      </c>
      <c r="C114" t="s">
        <v>163</v>
      </c>
      <c r="D114">
        <v>196</v>
      </c>
      <c r="E114" t="s">
        <v>148</v>
      </c>
      <c r="F114" t="s">
        <v>9</v>
      </c>
      <c r="G114">
        <v>5</v>
      </c>
      <c r="H114" t="s">
        <v>20</v>
      </c>
      <c r="I114">
        <v>2023</v>
      </c>
      <c r="J114">
        <v>40000</v>
      </c>
      <c r="K114" s="3">
        <v>0.2</v>
      </c>
      <c r="L114" s="3">
        <v>0.6</v>
      </c>
      <c r="M114" s="3">
        <f t="shared" si="19"/>
        <v>0.39999999999999997</v>
      </c>
      <c r="N114" s="3">
        <f t="shared" si="20"/>
        <v>15999.999999999998</v>
      </c>
      <c r="O114" s="3">
        <f t="shared" si="21"/>
        <v>0.39999999999999997</v>
      </c>
      <c r="Q114">
        <f t="shared" si="32"/>
        <v>2800.0000000000005</v>
      </c>
      <c r="R114">
        <f t="shared" si="33"/>
        <v>4000</v>
      </c>
      <c r="S114">
        <f t="shared" si="31"/>
        <v>4800</v>
      </c>
      <c r="T114">
        <f t="shared" si="22"/>
        <v>4400</v>
      </c>
      <c r="U114">
        <f t="shared" si="23"/>
        <v>2800.0000000000005</v>
      </c>
      <c r="V114">
        <f t="shared" si="24"/>
        <v>3200</v>
      </c>
      <c r="W114">
        <f t="shared" si="25"/>
        <v>2400</v>
      </c>
      <c r="X114">
        <f t="shared" si="26"/>
        <v>2800.0000000000005</v>
      </c>
      <c r="Y114">
        <f t="shared" si="27"/>
        <v>2400</v>
      </c>
      <c r="Z114">
        <f t="shared" si="28"/>
        <v>4000</v>
      </c>
      <c r="AA114">
        <f t="shared" si="29"/>
        <v>4000</v>
      </c>
      <c r="AB114">
        <f t="shared" si="30"/>
        <v>2400</v>
      </c>
    </row>
    <row r="115" spans="1:28" ht="19.95" customHeight="1" x14ac:dyDescent="0.3">
      <c r="A115" s="5">
        <v>1305</v>
      </c>
      <c r="C115" t="s">
        <v>164</v>
      </c>
      <c r="D115">
        <v>196</v>
      </c>
      <c r="E115" t="s">
        <v>148</v>
      </c>
      <c r="F115" t="s">
        <v>9</v>
      </c>
      <c r="G115">
        <v>5</v>
      </c>
      <c r="H115" t="s">
        <v>20</v>
      </c>
      <c r="I115">
        <v>2023</v>
      </c>
      <c r="J115">
        <v>70000</v>
      </c>
      <c r="K115" s="3">
        <v>0.3</v>
      </c>
      <c r="L115" s="3">
        <v>0.6</v>
      </c>
      <c r="M115" s="3">
        <f t="shared" si="19"/>
        <v>0.3</v>
      </c>
      <c r="N115" s="3">
        <f t="shared" si="20"/>
        <v>21000</v>
      </c>
      <c r="O115" s="3">
        <f t="shared" si="21"/>
        <v>0.3</v>
      </c>
      <c r="Q115">
        <f t="shared" si="32"/>
        <v>4900.0000000000009</v>
      </c>
      <c r="R115">
        <f t="shared" si="33"/>
        <v>7000</v>
      </c>
      <c r="S115">
        <f t="shared" si="31"/>
        <v>8400</v>
      </c>
      <c r="T115">
        <f t="shared" si="22"/>
        <v>7700</v>
      </c>
      <c r="U115">
        <f t="shared" si="23"/>
        <v>4900.0000000000009</v>
      </c>
      <c r="V115">
        <f t="shared" si="24"/>
        <v>5600</v>
      </c>
      <c r="W115">
        <f t="shared" si="25"/>
        <v>4200</v>
      </c>
      <c r="X115">
        <f t="shared" si="26"/>
        <v>4900.0000000000009</v>
      </c>
      <c r="Y115">
        <f t="shared" si="27"/>
        <v>4200</v>
      </c>
      <c r="Z115">
        <f t="shared" si="28"/>
        <v>7000</v>
      </c>
      <c r="AA115">
        <f t="shared" si="29"/>
        <v>7000</v>
      </c>
      <c r="AB115">
        <f t="shared" si="30"/>
        <v>4200</v>
      </c>
    </row>
    <row r="116" spans="1:28" ht="19.95" customHeight="1" x14ac:dyDescent="0.3">
      <c r="A116" s="5">
        <v>1306</v>
      </c>
      <c r="C116" t="s">
        <v>165</v>
      </c>
      <c r="D116">
        <v>196</v>
      </c>
      <c r="E116" t="s">
        <v>148</v>
      </c>
      <c r="F116" t="s">
        <v>9</v>
      </c>
      <c r="G116">
        <v>5</v>
      </c>
      <c r="H116" t="s">
        <v>20</v>
      </c>
      <c r="I116">
        <v>2023</v>
      </c>
      <c r="J116">
        <v>50000</v>
      </c>
      <c r="K116" s="3">
        <v>0.25</v>
      </c>
      <c r="L116" s="3">
        <v>0.6</v>
      </c>
      <c r="M116" s="3">
        <f t="shared" si="19"/>
        <v>0.35</v>
      </c>
      <c r="N116" s="3">
        <f t="shared" si="20"/>
        <v>17500</v>
      </c>
      <c r="O116" s="3">
        <f t="shared" si="21"/>
        <v>0.35</v>
      </c>
      <c r="Q116">
        <f t="shared" si="32"/>
        <v>3500.0000000000005</v>
      </c>
      <c r="R116">
        <f t="shared" si="33"/>
        <v>5000</v>
      </c>
      <c r="S116">
        <f t="shared" si="31"/>
        <v>6000</v>
      </c>
      <c r="T116">
        <f t="shared" si="22"/>
        <v>5500</v>
      </c>
      <c r="U116">
        <f t="shared" si="23"/>
        <v>3500.0000000000005</v>
      </c>
      <c r="V116">
        <f t="shared" si="24"/>
        <v>4000</v>
      </c>
      <c r="W116">
        <f t="shared" si="25"/>
        <v>3000</v>
      </c>
      <c r="X116">
        <f t="shared" si="26"/>
        <v>3500.0000000000005</v>
      </c>
      <c r="Y116">
        <f t="shared" si="27"/>
        <v>3000</v>
      </c>
      <c r="Z116">
        <f t="shared" si="28"/>
        <v>5000</v>
      </c>
      <c r="AA116">
        <f t="shared" si="29"/>
        <v>5000</v>
      </c>
      <c r="AB116">
        <f t="shared" si="30"/>
        <v>3000</v>
      </c>
    </row>
    <row r="117" spans="1:28" ht="19.95" customHeight="1" x14ac:dyDescent="0.3">
      <c r="A117" s="5">
        <v>1307</v>
      </c>
      <c r="C117" t="s">
        <v>166</v>
      </c>
      <c r="D117">
        <v>196</v>
      </c>
      <c r="E117" t="s">
        <v>148</v>
      </c>
      <c r="F117" t="s">
        <v>9</v>
      </c>
      <c r="G117">
        <v>5</v>
      </c>
      <c r="H117" t="s">
        <v>20</v>
      </c>
      <c r="I117">
        <v>2023</v>
      </c>
      <c r="J117">
        <v>50000</v>
      </c>
      <c r="K117" s="3">
        <v>0.2</v>
      </c>
      <c r="L117" s="3">
        <v>0.6</v>
      </c>
      <c r="M117" s="3">
        <f t="shared" si="19"/>
        <v>0.39999999999999997</v>
      </c>
      <c r="N117" s="3">
        <f t="shared" si="20"/>
        <v>20000</v>
      </c>
      <c r="O117" s="3">
        <f t="shared" si="21"/>
        <v>0.4</v>
      </c>
      <c r="Q117">
        <f t="shared" si="32"/>
        <v>3500.0000000000005</v>
      </c>
      <c r="R117">
        <f t="shared" si="33"/>
        <v>5000</v>
      </c>
      <c r="S117">
        <f t="shared" si="31"/>
        <v>6000</v>
      </c>
      <c r="T117">
        <f t="shared" si="22"/>
        <v>5500</v>
      </c>
      <c r="U117">
        <f t="shared" si="23"/>
        <v>3500.0000000000005</v>
      </c>
      <c r="V117">
        <f t="shared" si="24"/>
        <v>4000</v>
      </c>
      <c r="W117">
        <f t="shared" si="25"/>
        <v>3000</v>
      </c>
      <c r="X117">
        <f t="shared" si="26"/>
        <v>3500.0000000000005</v>
      </c>
      <c r="Y117">
        <f t="shared" si="27"/>
        <v>3000</v>
      </c>
      <c r="Z117">
        <f t="shared" si="28"/>
        <v>5000</v>
      </c>
      <c r="AA117">
        <f t="shared" si="29"/>
        <v>5000</v>
      </c>
      <c r="AB117">
        <f t="shared" si="30"/>
        <v>3000</v>
      </c>
    </row>
    <row r="118" spans="1:28" ht="19.95" customHeight="1" x14ac:dyDescent="0.3">
      <c r="A118" s="5">
        <v>1308</v>
      </c>
      <c r="C118" t="s">
        <v>167</v>
      </c>
      <c r="D118">
        <v>197</v>
      </c>
      <c r="E118" t="s">
        <v>146</v>
      </c>
      <c r="F118" t="s">
        <v>9</v>
      </c>
      <c r="G118">
        <v>5</v>
      </c>
      <c r="H118" t="s">
        <v>20</v>
      </c>
      <c r="I118">
        <v>2023</v>
      </c>
      <c r="J118">
        <v>50000</v>
      </c>
      <c r="K118" s="3">
        <v>0.3</v>
      </c>
      <c r="L118" s="3">
        <v>0.6</v>
      </c>
      <c r="M118" s="3">
        <f t="shared" si="19"/>
        <v>0.3</v>
      </c>
      <c r="N118" s="3">
        <f t="shared" si="20"/>
        <v>15000</v>
      </c>
      <c r="O118" s="3">
        <f t="shared" si="21"/>
        <v>0.3</v>
      </c>
      <c r="Q118">
        <f t="shared" si="32"/>
        <v>3500.0000000000005</v>
      </c>
      <c r="R118">
        <f t="shared" si="33"/>
        <v>5000</v>
      </c>
      <c r="S118">
        <f t="shared" si="31"/>
        <v>6000</v>
      </c>
      <c r="T118">
        <f t="shared" si="22"/>
        <v>5500</v>
      </c>
      <c r="U118">
        <f t="shared" si="23"/>
        <v>3500.0000000000005</v>
      </c>
      <c r="V118">
        <f t="shared" si="24"/>
        <v>4000</v>
      </c>
      <c r="W118">
        <f t="shared" si="25"/>
        <v>3000</v>
      </c>
      <c r="X118">
        <f t="shared" si="26"/>
        <v>3500.0000000000005</v>
      </c>
      <c r="Y118">
        <f t="shared" si="27"/>
        <v>3000</v>
      </c>
      <c r="Z118">
        <f t="shared" si="28"/>
        <v>5000</v>
      </c>
      <c r="AA118">
        <f t="shared" si="29"/>
        <v>5000</v>
      </c>
      <c r="AB118">
        <f t="shared" si="30"/>
        <v>3000</v>
      </c>
    </row>
    <row r="119" spans="1:28" ht="19.95" customHeight="1" x14ac:dyDescent="0.3">
      <c r="A119" s="5">
        <v>1309</v>
      </c>
      <c r="C119" t="s">
        <v>168</v>
      </c>
      <c r="D119">
        <v>197</v>
      </c>
      <c r="E119" t="s">
        <v>146</v>
      </c>
      <c r="F119" t="s">
        <v>9</v>
      </c>
      <c r="G119">
        <v>5</v>
      </c>
      <c r="H119" t="s">
        <v>20</v>
      </c>
      <c r="I119">
        <v>2023</v>
      </c>
      <c r="J119">
        <v>40000</v>
      </c>
      <c r="K119" s="3">
        <v>0.2</v>
      </c>
      <c r="L119" s="3">
        <v>0.6</v>
      </c>
      <c r="M119" s="3">
        <f t="shared" si="19"/>
        <v>0.39999999999999997</v>
      </c>
      <c r="N119" s="3">
        <f t="shared" si="20"/>
        <v>15999.999999999998</v>
      </c>
      <c r="O119" s="3">
        <f t="shared" si="21"/>
        <v>0.39999999999999997</v>
      </c>
      <c r="Q119">
        <f t="shared" si="32"/>
        <v>2800.0000000000005</v>
      </c>
      <c r="R119">
        <f t="shared" si="33"/>
        <v>4000</v>
      </c>
      <c r="S119">
        <f t="shared" si="31"/>
        <v>4800</v>
      </c>
      <c r="T119">
        <f t="shared" si="22"/>
        <v>4400</v>
      </c>
      <c r="U119">
        <f t="shared" si="23"/>
        <v>2800.0000000000005</v>
      </c>
      <c r="V119">
        <f t="shared" si="24"/>
        <v>3200</v>
      </c>
      <c r="W119">
        <f t="shared" si="25"/>
        <v>2400</v>
      </c>
      <c r="X119">
        <f t="shared" si="26"/>
        <v>2800.0000000000005</v>
      </c>
      <c r="Y119">
        <f t="shared" si="27"/>
        <v>2400</v>
      </c>
      <c r="Z119">
        <f t="shared" si="28"/>
        <v>4000</v>
      </c>
      <c r="AA119">
        <f t="shared" si="29"/>
        <v>4000</v>
      </c>
      <c r="AB119">
        <f t="shared" si="30"/>
        <v>2400</v>
      </c>
    </row>
    <row r="120" spans="1:28" ht="19.95" customHeight="1" x14ac:dyDescent="0.3">
      <c r="A120" s="5">
        <v>1310</v>
      </c>
      <c r="C120" t="s">
        <v>169</v>
      </c>
      <c r="D120">
        <v>197</v>
      </c>
      <c r="E120" t="s">
        <v>146</v>
      </c>
      <c r="F120" t="s">
        <v>9</v>
      </c>
      <c r="G120">
        <v>5</v>
      </c>
      <c r="H120" t="s">
        <v>20</v>
      </c>
      <c r="I120">
        <v>2023</v>
      </c>
      <c r="J120">
        <v>60000</v>
      </c>
      <c r="K120" s="3">
        <v>0.3</v>
      </c>
      <c r="L120" s="3">
        <v>0.6</v>
      </c>
      <c r="M120" s="3">
        <f t="shared" si="19"/>
        <v>0.3</v>
      </c>
      <c r="N120" s="3">
        <f t="shared" si="20"/>
        <v>18000</v>
      </c>
      <c r="O120" s="3">
        <f t="shared" si="21"/>
        <v>0.3</v>
      </c>
      <c r="Q120">
        <f t="shared" si="32"/>
        <v>4200</v>
      </c>
      <c r="R120">
        <f t="shared" si="33"/>
        <v>6000</v>
      </c>
      <c r="S120">
        <f t="shared" si="31"/>
        <v>7200</v>
      </c>
      <c r="T120">
        <f t="shared" si="22"/>
        <v>6600</v>
      </c>
      <c r="U120">
        <f t="shared" si="23"/>
        <v>4200</v>
      </c>
      <c r="V120">
        <f t="shared" si="24"/>
        <v>4800</v>
      </c>
      <c r="W120">
        <f t="shared" si="25"/>
        <v>3600</v>
      </c>
      <c r="X120">
        <f t="shared" si="26"/>
        <v>4200</v>
      </c>
      <c r="Y120">
        <f t="shared" si="27"/>
        <v>3600</v>
      </c>
      <c r="Z120">
        <f t="shared" si="28"/>
        <v>6000</v>
      </c>
      <c r="AA120">
        <f t="shared" si="29"/>
        <v>6000</v>
      </c>
      <c r="AB120">
        <f t="shared" si="30"/>
        <v>3600</v>
      </c>
    </row>
    <row r="121" spans="1:28" ht="19.95" customHeight="1" x14ac:dyDescent="0.3">
      <c r="A121" s="5">
        <v>1311</v>
      </c>
      <c r="C121" t="s">
        <v>170</v>
      </c>
      <c r="D121">
        <v>197</v>
      </c>
      <c r="E121" t="s">
        <v>146</v>
      </c>
      <c r="F121" t="s">
        <v>9</v>
      </c>
      <c r="G121">
        <v>5</v>
      </c>
      <c r="H121" t="s">
        <v>20</v>
      </c>
      <c r="I121">
        <v>2023</v>
      </c>
      <c r="J121">
        <v>60000</v>
      </c>
      <c r="K121" s="3">
        <v>0.3</v>
      </c>
      <c r="L121" s="3">
        <v>0.6</v>
      </c>
      <c r="M121" s="3">
        <f t="shared" si="19"/>
        <v>0.3</v>
      </c>
      <c r="N121" s="3">
        <f t="shared" si="20"/>
        <v>18000</v>
      </c>
      <c r="O121" s="3">
        <f t="shared" si="21"/>
        <v>0.3</v>
      </c>
      <c r="Q121">
        <f t="shared" si="32"/>
        <v>4200</v>
      </c>
      <c r="R121">
        <f t="shared" si="33"/>
        <v>6000</v>
      </c>
      <c r="S121">
        <f t="shared" si="31"/>
        <v>7200</v>
      </c>
      <c r="T121">
        <f t="shared" si="22"/>
        <v>6600</v>
      </c>
      <c r="U121">
        <f t="shared" si="23"/>
        <v>4200</v>
      </c>
      <c r="V121">
        <f t="shared" si="24"/>
        <v>4800</v>
      </c>
      <c r="W121">
        <f t="shared" si="25"/>
        <v>3600</v>
      </c>
      <c r="X121">
        <f t="shared" si="26"/>
        <v>4200</v>
      </c>
      <c r="Y121">
        <f t="shared" si="27"/>
        <v>3600</v>
      </c>
      <c r="Z121">
        <f t="shared" si="28"/>
        <v>6000</v>
      </c>
      <c r="AA121">
        <f t="shared" si="29"/>
        <v>6000</v>
      </c>
      <c r="AB121">
        <f t="shared" si="30"/>
        <v>3600</v>
      </c>
    </row>
    <row r="122" spans="1:28" ht="19.95" customHeight="1" x14ac:dyDescent="0.3">
      <c r="A122" s="5">
        <v>1312</v>
      </c>
      <c r="C122" t="s">
        <v>171</v>
      </c>
      <c r="D122">
        <v>197</v>
      </c>
      <c r="E122" t="s">
        <v>146</v>
      </c>
      <c r="F122" t="s">
        <v>9</v>
      </c>
      <c r="G122">
        <v>5</v>
      </c>
      <c r="H122" t="s">
        <v>20</v>
      </c>
      <c r="I122">
        <v>2023</v>
      </c>
      <c r="J122">
        <v>40000</v>
      </c>
      <c r="K122" s="3">
        <v>0.2</v>
      </c>
      <c r="L122" s="3">
        <v>0.6</v>
      </c>
      <c r="M122" s="3">
        <f t="shared" si="19"/>
        <v>0.39999999999999997</v>
      </c>
      <c r="N122" s="3">
        <f t="shared" si="20"/>
        <v>15999.999999999998</v>
      </c>
      <c r="O122" s="3">
        <f t="shared" si="21"/>
        <v>0.39999999999999997</v>
      </c>
      <c r="Q122">
        <f t="shared" si="32"/>
        <v>2800.0000000000005</v>
      </c>
      <c r="R122">
        <f t="shared" si="33"/>
        <v>4000</v>
      </c>
      <c r="S122">
        <f t="shared" si="31"/>
        <v>4800</v>
      </c>
      <c r="T122">
        <f t="shared" si="22"/>
        <v>4400</v>
      </c>
      <c r="U122">
        <f t="shared" si="23"/>
        <v>2800.0000000000005</v>
      </c>
      <c r="V122">
        <f t="shared" si="24"/>
        <v>3200</v>
      </c>
      <c r="W122">
        <f t="shared" si="25"/>
        <v>2400</v>
      </c>
      <c r="X122">
        <f t="shared" si="26"/>
        <v>2800.0000000000005</v>
      </c>
      <c r="Y122">
        <f t="shared" si="27"/>
        <v>2400</v>
      </c>
      <c r="Z122">
        <f t="shared" si="28"/>
        <v>4000</v>
      </c>
      <c r="AA122">
        <f t="shared" si="29"/>
        <v>4000</v>
      </c>
      <c r="AB122">
        <f t="shared" si="30"/>
        <v>2400</v>
      </c>
    </row>
    <row r="123" spans="1:28" ht="19.95" customHeight="1" x14ac:dyDescent="0.3">
      <c r="A123" s="5">
        <v>1313</v>
      </c>
      <c r="C123" t="s">
        <v>172</v>
      </c>
      <c r="D123">
        <v>197</v>
      </c>
      <c r="E123" t="s">
        <v>146</v>
      </c>
      <c r="F123" t="s">
        <v>9</v>
      </c>
      <c r="G123">
        <v>5</v>
      </c>
      <c r="H123" t="s">
        <v>20</v>
      </c>
      <c r="I123">
        <v>2023</v>
      </c>
      <c r="J123">
        <v>50000</v>
      </c>
      <c r="K123" s="3">
        <v>0.3</v>
      </c>
      <c r="L123" s="3">
        <v>0.6</v>
      </c>
      <c r="M123" s="3">
        <f t="shared" si="19"/>
        <v>0.3</v>
      </c>
      <c r="N123" s="3">
        <f t="shared" si="20"/>
        <v>15000</v>
      </c>
      <c r="O123" s="3">
        <f t="shared" si="21"/>
        <v>0.3</v>
      </c>
      <c r="Q123">
        <f t="shared" si="32"/>
        <v>3500.0000000000005</v>
      </c>
      <c r="R123">
        <f t="shared" si="33"/>
        <v>5000</v>
      </c>
      <c r="S123">
        <f t="shared" si="31"/>
        <v>6000</v>
      </c>
      <c r="T123">
        <f t="shared" si="22"/>
        <v>5500</v>
      </c>
      <c r="U123">
        <f t="shared" si="23"/>
        <v>3500.0000000000005</v>
      </c>
      <c r="V123">
        <f t="shared" si="24"/>
        <v>4000</v>
      </c>
      <c r="W123">
        <f t="shared" si="25"/>
        <v>3000</v>
      </c>
      <c r="X123">
        <f t="shared" si="26"/>
        <v>3500.0000000000005</v>
      </c>
      <c r="Y123">
        <f t="shared" si="27"/>
        <v>3000</v>
      </c>
      <c r="Z123">
        <f t="shared" si="28"/>
        <v>5000</v>
      </c>
      <c r="AA123">
        <f t="shared" si="29"/>
        <v>5000</v>
      </c>
      <c r="AB123">
        <f t="shared" si="30"/>
        <v>3000</v>
      </c>
    </row>
    <row r="124" spans="1:28" ht="19.95" customHeight="1" x14ac:dyDescent="0.3">
      <c r="A124" s="5">
        <v>1314</v>
      </c>
      <c r="C124" t="s">
        <v>173</v>
      </c>
      <c r="D124">
        <v>197</v>
      </c>
      <c r="E124" t="s">
        <v>146</v>
      </c>
      <c r="F124" t="s">
        <v>9</v>
      </c>
      <c r="G124">
        <v>5</v>
      </c>
      <c r="H124" t="s">
        <v>20</v>
      </c>
      <c r="I124">
        <v>2023</v>
      </c>
      <c r="J124">
        <v>60000</v>
      </c>
      <c r="K124" s="3">
        <v>0.35</v>
      </c>
      <c r="L124" s="3">
        <v>0.6</v>
      </c>
      <c r="M124" s="3">
        <f t="shared" si="19"/>
        <v>0.25</v>
      </c>
      <c r="N124" s="3">
        <f t="shared" si="20"/>
        <v>15000</v>
      </c>
      <c r="O124" s="3">
        <f t="shared" si="21"/>
        <v>0.25</v>
      </c>
      <c r="Q124">
        <f t="shared" si="32"/>
        <v>4200</v>
      </c>
      <c r="R124">
        <f t="shared" si="33"/>
        <v>6000</v>
      </c>
      <c r="S124">
        <f t="shared" si="31"/>
        <v>7200</v>
      </c>
      <c r="T124">
        <f t="shared" si="22"/>
        <v>6600</v>
      </c>
      <c r="U124">
        <f t="shared" si="23"/>
        <v>4200</v>
      </c>
      <c r="V124">
        <f t="shared" si="24"/>
        <v>4800</v>
      </c>
      <c r="W124">
        <f t="shared" si="25"/>
        <v>3600</v>
      </c>
      <c r="X124">
        <f t="shared" si="26"/>
        <v>4200</v>
      </c>
      <c r="Y124">
        <f t="shared" si="27"/>
        <v>3600</v>
      </c>
      <c r="Z124">
        <f t="shared" si="28"/>
        <v>6000</v>
      </c>
      <c r="AA124">
        <f t="shared" si="29"/>
        <v>6000</v>
      </c>
      <c r="AB124">
        <f t="shared" si="30"/>
        <v>3600</v>
      </c>
    </row>
    <row r="125" spans="1:28" ht="19.95" customHeight="1" x14ac:dyDescent="0.3">
      <c r="A125" s="5">
        <v>1315</v>
      </c>
      <c r="C125" t="s">
        <v>174</v>
      </c>
      <c r="D125">
        <v>197</v>
      </c>
      <c r="E125" t="s">
        <v>146</v>
      </c>
      <c r="F125" t="s">
        <v>9</v>
      </c>
      <c r="G125">
        <v>5</v>
      </c>
      <c r="H125" t="s">
        <v>20</v>
      </c>
      <c r="I125">
        <v>2023</v>
      </c>
      <c r="J125">
        <v>50000</v>
      </c>
      <c r="K125" s="3">
        <v>0.3</v>
      </c>
      <c r="L125" s="3">
        <v>0.6</v>
      </c>
      <c r="M125" s="3">
        <f t="shared" si="19"/>
        <v>0.3</v>
      </c>
      <c r="N125" s="3">
        <f t="shared" si="20"/>
        <v>15000</v>
      </c>
      <c r="O125" s="3">
        <f t="shared" si="21"/>
        <v>0.3</v>
      </c>
      <c r="Q125">
        <f t="shared" si="32"/>
        <v>3500.0000000000005</v>
      </c>
      <c r="R125">
        <f t="shared" si="33"/>
        <v>5000</v>
      </c>
      <c r="S125">
        <f t="shared" si="31"/>
        <v>6000</v>
      </c>
      <c r="T125">
        <f t="shared" si="22"/>
        <v>5500</v>
      </c>
      <c r="U125">
        <f t="shared" si="23"/>
        <v>3500.0000000000005</v>
      </c>
      <c r="V125">
        <f t="shared" si="24"/>
        <v>4000</v>
      </c>
      <c r="W125">
        <f t="shared" si="25"/>
        <v>3000</v>
      </c>
      <c r="X125">
        <f t="shared" si="26"/>
        <v>3500.0000000000005</v>
      </c>
      <c r="Y125">
        <f t="shared" si="27"/>
        <v>3000</v>
      </c>
      <c r="Z125">
        <f t="shared" si="28"/>
        <v>5000</v>
      </c>
      <c r="AA125">
        <f t="shared" si="29"/>
        <v>5000</v>
      </c>
      <c r="AB125">
        <f t="shared" si="30"/>
        <v>3000</v>
      </c>
    </row>
    <row r="126" spans="1:28" ht="19.95" customHeight="1" x14ac:dyDescent="0.3">
      <c r="A126" s="5">
        <v>1316</v>
      </c>
      <c r="C126" t="s">
        <v>175</v>
      </c>
      <c r="D126">
        <v>197</v>
      </c>
      <c r="E126" t="s">
        <v>146</v>
      </c>
      <c r="F126" t="s">
        <v>9</v>
      </c>
      <c r="G126">
        <v>5</v>
      </c>
      <c r="H126" t="s">
        <v>20</v>
      </c>
      <c r="I126">
        <v>2023</v>
      </c>
      <c r="J126">
        <v>50000</v>
      </c>
      <c r="K126" s="3">
        <v>0.3</v>
      </c>
      <c r="L126" s="3">
        <v>0.6</v>
      </c>
      <c r="M126" s="3">
        <f t="shared" si="19"/>
        <v>0.3</v>
      </c>
      <c r="N126" s="3">
        <f t="shared" si="20"/>
        <v>15000</v>
      </c>
      <c r="O126" s="3">
        <f t="shared" si="21"/>
        <v>0.3</v>
      </c>
      <c r="Q126">
        <f t="shared" si="32"/>
        <v>3500.0000000000005</v>
      </c>
      <c r="R126">
        <f t="shared" si="33"/>
        <v>5000</v>
      </c>
      <c r="S126">
        <f t="shared" si="31"/>
        <v>6000</v>
      </c>
      <c r="T126">
        <f t="shared" si="22"/>
        <v>5500</v>
      </c>
      <c r="U126">
        <f t="shared" si="23"/>
        <v>3500.0000000000005</v>
      </c>
      <c r="V126">
        <f t="shared" si="24"/>
        <v>4000</v>
      </c>
      <c r="W126">
        <f t="shared" si="25"/>
        <v>3000</v>
      </c>
      <c r="X126">
        <f t="shared" si="26"/>
        <v>3500.0000000000005</v>
      </c>
      <c r="Y126">
        <f t="shared" si="27"/>
        <v>3000</v>
      </c>
      <c r="Z126">
        <f t="shared" si="28"/>
        <v>5000</v>
      </c>
      <c r="AA126">
        <f t="shared" si="29"/>
        <v>5000</v>
      </c>
      <c r="AB126">
        <f t="shared" si="30"/>
        <v>3000</v>
      </c>
    </row>
    <row r="127" spans="1:28" ht="19.95" customHeight="1" x14ac:dyDescent="0.3">
      <c r="A127" s="5">
        <v>1317</v>
      </c>
      <c r="C127" t="s">
        <v>176</v>
      </c>
      <c r="D127">
        <v>197</v>
      </c>
      <c r="E127" t="s">
        <v>146</v>
      </c>
      <c r="F127" t="s">
        <v>9</v>
      </c>
      <c r="G127">
        <v>5</v>
      </c>
      <c r="H127" t="s">
        <v>20</v>
      </c>
      <c r="I127">
        <v>2023</v>
      </c>
      <c r="J127">
        <v>40000</v>
      </c>
      <c r="K127" s="3">
        <v>0.25</v>
      </c>
      <c r="L127" s="3">
        <v>0.6</v>
      </c>
      <c r="M127" s="3">
        <f t="shared" si="19"/>
        <v>0.35</v>
      </c>
      <c r="N127" s="3">
        <f t="shared" si="20"/>
        <v>14000</v>
      </c>
      <c r="O127" s="3">
        <f t="shared" si="21"/>
        <v>0.35</v>
      </c>
      <c r="Q127">
        <f t="shared" si="32"/>
        <v>2800.0000000000005</v>
      </c>
      <c r="R127">
        <f t="shared" si="33"/>
        <v>4000</v>
      </c>
      <c r="S127">
        <f t="shared" si="31"/>
        <v>4800</v>
      </c>
      <c r="T127">
        <f t="shared" si="22"/>
        <v>4400</v>
      </c>
      <c r="U127">
        <f t="shared" si="23"/>
        <v>2800.0000000000005</v>
      </c>
      <c r="V127">
        <f t="shared" si="24"/>
        <v>3200</v>
      </c>
      <c r="W127">
        <f t="shared" si="25"/>
        <v>2400</v>
      </c>
      <c r="X127">
        <f t="shared" si="26"/>
        <v>2800.0000000000005</v>
      </c>
      <c r="Y127">
        <f t="shared" si="27"/>
        <v>2400</v>
      </c>
      <c r="Z127">
        <f t="shared" si="28"/>
        <v>4000</v>
      </c>
      <c r="AA127">
        <f t="shared" si="29"/>
        <v>4000</v>
      </c>
      <c r="AB127">
        <f t="shared" si="30"/>
        <v>2400</v>
      </c>
    </row>
    <row r="128" spans="1:28" ht="19.95" customHeight="1" x14ac:dyDescent="0.3">
      <c r="A128" s="5">
        <v>1318</v>
      </c>
      <c r="C128" t="s">
        <v>177</v>
      </c>
      <c r="D128">
        <v>197</v>
      </c>
      <c r="E128" t="s">
        <v>146</v>
      </c>
      <c r="F128" t="s">
        <v>9</v>
      </c>
      <c r="G128">
        <v>5</v>
      </c>
      <c r="H128" t="s">
        <v>20</v>
      </c>
      <c r="I128">
        <v>2023</v>
      </c>
      <c r="J128">
        <v>40000</v>
      </c>
      <c r="K128" s="3">
        <v>0.35</v>
      </c>
      <c r="L128" s="3">
        <v>0.6</v>
      </c>
      <c r="M128" s="3">
        <f t="shared" si="19"/>
        <v>0.25</v>
      </c>
      <c r="N128" s="3">
        <f t="shared" si="20"/>
        <v>10000</v>
      </c>
      <c r="O128" s="3">
        <f t="shared" si="21"/>
        <v>0.25</v>
      </c>
      <c r="Q128">
        <f t="shared" si="32"/>
        <v>2800.0000000000005</v>
      </c>
      <c r="R128">
        <f t="shared" si="33"/>
        <v>4000</v>
      </c>
      <c r="S128">
        <f t="shared" si="31"/>
        <v>4800</v>
      </c>
      <c r="T128">
        <f t="shared" si="22"/>
        <v>4400</v>
      </c>
      <c r="U128">
        <f t="shared" si="23"/>
        <v>2800.0000000000005</v>
      </c>
      <c r="V128">
        <f t="shared" si="24"/>
        <v>3200</v>
      </c>
      <c r="W128">
        <f t="shared" si="25"/>
        <v>2400</v>
      </c>
      <c r="X128">
        <f t="shared" si="26"/>
        <v>2800.0000000000005</v>
      </c>
      <c r="Y128">
        <f t="shared" si="27"/>
        <v>2400</v>
      </c>
      <c r="Z128">
        <f t="shared" si="28"/>
        <v>4000</v>
      </c>
      <c r="AA128">
        <f t="shared" si="29"/>
        <v>4000</v>
      </c>
      <c r="AB128">
        <f t="shared" si="30"/>
        <v>2400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Final List</vt:lpstr>
      <vt:lpstr>Sheet3</vt:lpstr>
      <vt:lpstr>Mahmoud Rajab</vt:lpstr>
      <vt:lpstr>Sheet2</vt:lpstr>
      <vt:lpstr>Sheet1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KSA Sales Update Sheet</dc:title>
  <dc:subject>Exporting Sales update sheet</dc:subject>
  <dc:creator>www.dermahealth.me</dc:creator>
  <cp:keywords/>
  <dc:description>KSA Sales Update Sheet</dc:description>
  <cp:lastModifiedBy>Admin</cp:lastModifiedBy>
  <dcterms:created xsi:type="dcterms:W3CDTF">2022-12-27T14:59:24Z</dcterms:created>
  <dcterms:modified xsi:type="dcterms:W3CDTF">2023-01-14T11:22:44Z</dcterms:modified>
  <cp:category/>
</cp:coreProperties>
</file>